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55" yWindow="90" windowWidth="1932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E35" i="9"/>
  <c r="AM35" i="9"/>
  <c r="C35" i="9"/>
  <c r="CO34" i="9"/>
  <c r="BW34" i="9"/>
  <c r="BW35" i="9" s="1"/>
  <c r="U34" i="9"/>
  <c r="C34" i="9"/>
  <c r="U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6" i="9" l="1"/>
  <c r="AM34" i="9"/>
  <c r="BE34" i="9" l="1"/>
</calcChain>
</file>

<file path=xl/sharedStrings.xml><?xml version="1.0" encoding="utf-8"?>
<sst xmlns="http://schemas.openxmlformats.org/spreadsheetml/2006/main" count="1026" uniqueCount="543">
  <si>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</si>
  <si>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</si>
  <si>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</si>
  <si>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</si>
  <si>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</si>
  <si>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</si>
  <si>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</si>
  <si>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</si>
  <si>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</si>
  <si>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</si>
  <si>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</si>
  <si>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</si>
  <si>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</si>
  <si>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</si>
  <si>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</si>
  <si>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</si>
  <si>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</si>
  <si>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</si>
  <si>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</si>
  <si>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</si>
  <si>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</si>
  <si>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</si>
  <si>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</si>
  <si>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</si>
  <si>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</si>
  <si>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</si>
  <si>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</si>
  <si>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</si>
  <si>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</si>
  <si>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</si>
  <si>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</si>
  <si>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</si>
  <si>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</si>
  <si>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</si>
  <si>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</si>
  <si>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</si>
  <si>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</si>
  <si>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</si>
  <si>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</si>
  <si>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</si>
  <si>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</si>
  <si>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</si>
  <si>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</si>
  <si>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</si>
  <si>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</si>
  <si>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</si>
  <si>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</si>
  <si>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</si>
  <si>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</si>
  <si>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</si>
  <si>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</si>
  <si>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</si>
  <si>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</si>
  <si>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</si>
  <si>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</si>
  <si>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</si>
  <si>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</si>
  <si>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</si>
  <si>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</si>
  <si>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</si>
  <si>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</si>
  <si>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</si>
  <si>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</si>
  <si>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</si>
  <si>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</si>
  <si>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</si>
  <si>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</si>
  <si>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</si>
  <si>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</si>
  <si>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</si>
  <si>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</si>
  <si>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</si>
  <si>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</si>
  <si>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</si>
  <si>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</si>
  <si>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</si>
  <si>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</si>
  <si>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</si>
  <si>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</si>
  <si>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</si>
  <si>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</si>
  <si>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</si>
  <si>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</si>
  <si>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</si>
  <si>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</si>
  <si>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</si>
  <si>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</si>
  <si>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</si>
  <si>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</si>
  <si>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</si>
  <si>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</si>
  <si>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</si>
  <si>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</si>
  <si>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</si>
  <si>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</si>
  <si>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</si>
  <si>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</si>
  <si>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</si>
  <si>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</si>
  <si>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</si>
  <si>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</si>
  <si>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</si>
  <si>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</si>
  <si>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</si>
  <si>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</si>
  <si>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</si>
  <si>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</si>
  <si>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</si>
  <si>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</si>
  <si>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</si>
  <si>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</si>
  <si>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</si>
  <si>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</si>
  <si>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</si>
  <si>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</si>
  <si>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</si>
  <si>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</si>
  <si>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</si>
  <si>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</si>
  <si>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</si>
  <si>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</si>
  <si>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</si>
  <si>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</si>
  <si>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</si>
  <si>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</si>
  <si>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</si>
  <si>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</si>
  <si>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</si>
  <si>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</si>
  <si>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</si>
  <si>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</si>
  <si>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</si>
  <si>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</si>
  <si>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</si>
  <si>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</si>
  <si>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</si>
  <si>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-2.2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</si>
  <si>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</si>
  <si>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</si>
  <si>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</si>
  <si>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</si>
  <si>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</si>
  <si>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</si>
  <si>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</si>
  <si>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</si>
  <si>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</si>
  <si>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</si>
  <si>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</si>
  <si>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</si>
  <si>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</si>
  <si>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</si>
  <si>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</si>
  <si>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</si>
  <si>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</si>
  <si>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</si>
  <si>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</si>
  <si>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</si>
  <si>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</si>
  <si>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</si>
  <si>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</si>
  <si>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</si>
  <si>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</si>
  <si>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</si>
  <si>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</si>
  <si>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</si>
  <si>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</si>
  <si>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</si>
  <si>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</si>
  <si>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</si>
  <si>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</si>
  <si>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</si>
  <si>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</si>
  <si>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</si>
  <si>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</si>
  <si>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</si>
  <si>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</si>
  <si>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</si>
  <si>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</si>
  <si>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</si>
  <si>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</si>
  <si>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</si>
  <si>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</si>
  <si>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</si>
  <si>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</si>
  <si>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</si>
  <si>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</si>
  <si>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</si>
  <si>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</si>
  <si>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</si>
  <si>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</si>
  <si>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</si>
  <si>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</si>
  <si>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</si>
  <si>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</si>
  <si>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</si>
  <si>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鹿児島県大崎町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</si>
  <si>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</si>
  <si>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</si>
  <si>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</si>
  <si>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</si>
  <si>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</si>
  <si>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</si>
  <si>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</si>
  <si>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</si>
  <si>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</si>
  <si>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</si>
  <si>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</si>
  <si>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</si>
  <si>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</si>
  <si>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</si>
  <si>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</si>
  <si>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</si>
  <si>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</si>
  <si>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</si>
  <si>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</si>
  <si>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</si>
  <si>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</si>
  <si>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</si>
  <si>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</si>
  <si>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</si>
  <si>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</si>
  <si>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</si>
  <si>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</si>
  <si>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</si>
  <si>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</si>
  <si>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</si>
  <si>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</si>
  <si>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</si>
  <si>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</si>
  <si>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</si>
  <si>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</si>
  <si>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</si>
  <si>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</si>
  <si>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</si>
  <si>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</si>
  <si>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</si>
  <si>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</si>
  <si>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</si>
  <si>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</si>
  <si>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</si>
  <si>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</si>
  <si>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</si>
  <si>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</si>
  <si>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</si>
  <si>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</si>
  <si>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</si>
  <si>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</si>
  <si>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</si>
  <si>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</si>
  <si>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</si>
  <si>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</si>
  <si>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</si>
  <si>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</si>
  <si>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</si>
  <si>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</si>
  <si>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</si>
  <si>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</si>
  <si>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</si>
  <si>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</si>
  <si>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</si>
  <si>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</si>
  <si>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</si>
  <si>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</si>
  <si>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</si>
  <si>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</si>
  <si>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</si>
  <si>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</si>
  <si>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</si>
  <si>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</si>
  <si>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</si>
  <si>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</si>
  <si>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</si>
  <si>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</si>
  <si>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</si>
  <si>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</si>
  <si>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</si>
  <si>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</si>
  <si>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</si>
  <si>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</si>
  <si>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</si>
  <si>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</si>
  <si>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</si>
  <si>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</si>
  <si>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</si>
  <si>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</si>
  <si>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</si>
  <si>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</si>
  <si>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</si>
  <si>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</si>
  <si>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</si>
  <si>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</si>
  <si>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</si>
  <si>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</si>
  <si>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</si>
  <si>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</si>
  <si>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</si>
  <si>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</si>
  <si>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</si>
  <si>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</si>
  <si>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</si>
  <si>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</si>
  <si>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</si>
  <si>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</si>
  <si>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</si>
  <si>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</si>
  <si>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</si>
  <si>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</si>
  <si>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</si>
  <si>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</si>
  <si>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</si>
  <si>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</si>
  <si>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</si>
  <si>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</si>
  <si>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</si>
  <si>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</si>
  <si>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</si>
  <si>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</si>
  <si>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</si>
  <si>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</si>
  <si>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</si>
  <si>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</si>
  <si>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</si>
  <si>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</si>
  <si>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</si>
  <si>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</si>
  <si>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</si>
  <si>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</si>
  <si>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</si>
  <si>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</si>
  <si>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</si>
  <si>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</si>
  <si>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</si>
  <si>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</si>
  <si>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</si>
  <si>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</si>
  <si>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</si>
  <si>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</si>
  <si>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</si>
  <si>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</si>
  <si>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</si>
  <si>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</si>
  <si>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</si>
  <si>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</si>
  <si>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</si>
  <si>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</si>
  <si>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</si>
  <si>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</si>
  <si>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</si>
  <si>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鹿児島県大崎町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</si>
  <si>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</si>
  <si>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</si>
  <si>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</si>
  <si>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</si>
  <si>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</si>
  <si>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</si>
  <si>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</si>
  <si>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</si>
  <si>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</si>
  <si>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</si>
  <si>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</si>
  <si>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</si>
  <si>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</si>
  <si>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</si>
  <si>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</si>
  <si>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</si>
  <si>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</si>
  <si>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</si>
  <si>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</si>
  <si>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</si>
  <si>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</si>
  <si>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</si>
  <si>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</si>
  <si>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</si>
  <si>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</si>
  <si>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</si>
  <si>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</si>
  <si>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</si>
  <si>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</si>
  <si>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</si>
  <si>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</si>
  <si>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</si>
  <si>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</si>
  <si>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</si>
  <si>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</si>
  <si>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</si>
  <si>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大崎町水道事業会計</t>
    <phoneticPr fontId="5"/>
  </si>
  <si>
    <t>法適用企業</t>
    <phoneticPr fontId="5"/>
  </si>
  <si>
    <t>大崎町公共下水道事業特別会計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</si>
  <si>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</si>
  <si>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</si>
  <si>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</si>
  <si>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</si>
  <si>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</si>
  <si>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</si>
  <si>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</si>
  <si>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</si>
  <si>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</si>
  <si>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</si>
  <si>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</si>
  <si>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</si>
  <si>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</si>
  <si>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</si>
  <si>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</si>
  <si>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</si>
  <si>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</si>
  <si>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</si>
  <si>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</si>
  <si>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</si>
  <si>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</si>
  <si>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</si>
  <si>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</si>
  <si>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</si>
  <si>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</si>
  <si>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</si>
  <si>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</si>
  <si>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</si>
  <si>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</si>
  <si>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</si>
  <si>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</si>
  <si>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</si>
  <si>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</si>
  <si>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</si>
  <si>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</si>
  <si>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</si>
  <si>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</si>
  <si>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</si>
  <si>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</si>
  <si>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</si>
  <si>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</si>
  <si>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</si>
  <si>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</si>
  <si>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</si>
  <si>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</si>
  <si>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</si>
  <si>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</si>
  <si>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</si>
  <si>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</si>
  <si>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</si>
  <si>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</si>
  <si>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</si>
  <si>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</si>
  <si>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</si>
  <si>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</si>
  <si>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</si>
  <si>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</si>
  <si>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</si>
  <si>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</si>
  <si>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</si>
  <si>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</si>
  <si>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</si>
  <si>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</si>
  <si>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</si>
  <si>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</si>
  <si>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</si>
  <si>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</si>
  <si>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</si>
  <si>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</si>
  <si>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</si>
  <si>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</si>
  <si>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</si>
  <si>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</si>
  <si>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</si>
  <si>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</si>
  <si>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</si>
  <si>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</si>
  <si>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</si>
  <si>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</si>
  <si>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</si>
  <si>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</si>
  <si>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</si>
  <si>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</si>
  <si>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</si>
  <si>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</si>
  <si>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</si>
  <si>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</si>
  <si>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</si>
  <si>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</si>
  <si>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</si>
  <si>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</si>
  <si>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</si>
  <si>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</si>
  <si>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</si>
  <si>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</si>
  <si>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</si>
  <si>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</si>
  <si>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</si>
  <si>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</si>
  <si>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</si>
  <si>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</si>
  <si>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</si>
  <si>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</si>
  <si>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</si>
  <si>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</si>
  <si>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</si>
  <si>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</si>
  <si>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</si>
  <si>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</si>
  <si>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</si>
  <si>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</si>
  <si>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</si>
  <si>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</si>
  <si>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</si>
  <si>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</si>
  <si>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</si>
  <si>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</si>
  <si>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</si>
  <si>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</si>
  <si>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</si>
  <si>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</si>
  <si>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</si>
  <si>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</si>
  <si>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</si>
  <si>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</si>
  <si>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</si>
  <si>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</si>
  <si>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</si>
  <si>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</si>
  <si>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</si>
  <si>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</si>
  <si>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</si>
  <si>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</si>
  <si>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2.11</t>
  </si>
  <si>
    <t>▲ 5.36</t>
  </si>
  <si>
    <t>▲ 5.27</t>
  </si>
  <si>
    <t>▲ 4.39</t>
  </si>
  <si>
    <t>大崎町水道事業会計</t>
  </si>
  <si>
    <t>一般会計</t>
  </si>
  <si>
    <t>介護保険事業特別会計</t>
  </si>
  <si>
    <t>国民健康保険事業特別会計</t>
  </si>
  <si>
    <t>大崎町公共下水道事業特別会計</t>
  </si>
  <si>
    <t>後期高齢者医療特別会計</t>
  </si>
  <si>
    <t>その他会計（赤字）</t>
  </si>
  <si>
    <t>その他会計（黒字）</t>
  </si>
  <si>
    <t>-</t>
    <phoneticPr fontId="2"/>
  </si>
  <si>
    <t>曽於地区介護保険組合</t>
    <rPh sb="0" eb="2">
      <t>ソオ</t>
    </rPh>
    <rPh sb="2" eb="4">
      <t>チク</t>
    </rPh>
    <rPh sb="4" eb="6">
      <t>カイゴ</t>
    </rPh>
    <rPh sb="6" eb="8">
      <t>ホケン</t>
    </rPh>
    <rPh sb="8" eb="10">
      <t>クミアイ</t>
    </rPh>
    <phoneticPr fontId="2"/>
  </si>
  <si>
    <t>大隅曽於地区消防組合</t>
    <rPh sb="0" eb="2">
      <t>オオスミ</t>
    </rPh>
    <rPh sb="2" eb="4">
      <t>ソオ</t>
    </rPh>
    <rPh sb="4" eb="6">
      <t>チク</t>
    </rPh>
    <rPh sb="6" eb="8">
      <t>ショウボウ</t>
    </rPh>
    <rPh sb="8" eb="10">
      <t>クミアイ</t>
    </rPh>
    <phoneticPr fontId="2"/>
  </si>
  <si>
    <t>曽於南部厚生事務組合</t>
    <rPh sb="0" eb="2">
      <t>ソオ</t>
    </rPh>
    <rPh sb="2" eb="4">
      <t>ナンブ</t>
    </rPh>
    <rPh sb="4" eb="6">
      <t>コウセイ</t>
    </rPh>
    <rPh sb="6" eb="8">
      <t>ジム</t>
    </rPh>
    <rPh sb="8" eb="10">
      <t>クミアイ</t>
    </rPh>
    <phoneticPr fontId="2"/>
  </si>
  <si>
    <t>鹿児島県市町村総合事務組合</t>
    <rPh sb="0" eb="4">
      <t>カゴシマケン</t>
    </rPh>
    <rPh sb="4" eb="7">
      <t>シチョウソン</t>
    </rPh>
    <rPh sb="7" eb="9">
      <t>ソウゴウ</t>
    </rPh>
    <rPh sb="9" eb="11">
      <t>ジム</t>
    </rPh>
    <rPh sb="11" eb="13">
      <t>クミアイ</t>
    </rPh>
    <phoneticPr fontId="2"/>
  </si>
  <si>
    <t>鹿児島県後期高齢者医療広域連合（一般会計）</t>
    <rPh sb="0" eb="4">
      <t>カゴシマケン</t>
    </rPh>
    <rPh sb="4" eb="6">
      <t>コウキ</t>
    </rPh>
    <rPh sb="6" eb="8">
      <t>コウレイ</t>
    </rPh>
    <rPh sb="8" eb="9">
      <t>シャ</t>
    </rPh>
    <rPh sb="9" eb="11">
      <t>イリョウ</t>
    </rPh>
    <rPh sb="11" eb="13">
      <t>コウイキ</t>
    </rPh>
    <rPh sb="13" eb="15">
      <t>レンゴウ</t>
    </rPh>
    <rPh sb="16" eb="18">
      <t>イッパン</t>
    </rPh>
    <rPh sb="18" eb="20">
      <t>カイケイ</t>
    </rPh>
    <phoneticPr fontId="2"/>
  </si>
  <si>
    <t>鹿児島県後期高齢者医療広域連合（後期高齢者医療特別会計）</t>
    <rPh sb="0" eb="4">
      <t>カゴシマケン</t>
    </rPh>
    <rPh sb="4" eb="6">
      <t>コウキ</t>
    </rPh>
    <rPh sb="6" eb="8">
      <t>コウレイ</t>
    </rPh>
    <rPh sb="8" eb="9">
      <t>シャ</t>
    </rPh>
    <rPh sb="9" eb="11">
      <t>イリョウ</t>
    </rPh>
    <rPh sb="11" eb="13">
      <t>コウイキ</t>
    </rPh>
    <rPh sb="13" eb="15">
      <t>レンゴウ</t>
    </rPh>
    <rPh sb="16" eb="18">
      <t>コウキ</t>
    </rPh>
    <rPh sb="18" eb="20">
      <t>コウレイ</t>
    </rPh>
    <rPh sb="20" eb="21">
      <t>シャ</t>
    </rPh>
    <rPh sb="21" eb="23">
      <t>イリョウ</t>
    </rPh>
    <rPh sb="23" eb="25">
      <t>トクベツ</t>
    </rPh>
    <rPh sb="25" eb="27">
      <t>カイケイ</t>
    </rPh>
    <phoneticPr fontId="2"/>
  </si>
  <si>
    <t>-</t>
    <phoneticPr fontId="2"/>
  </si>
  <si>
    <t>㈱あすぱる大崎</t>
    <rPh sb="5" eb="7">
      <t>オオサキ</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</si>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</sst>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106194</c:v>
                </c:pt>
                <c:pt idx="1">
                  <c:v>117242</c:v>
                </c:pt>
                <c:pt idx="2">
                  <c:v>114097</c:v>
                </c:pt>
                <c:pt idx="3">
                  <c:v>136577</c:v>
                </c:pt>
                <c:pt idx="4">
                  <c:v>132212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54246</c:v>
                </c:pt>
                <c:pt idx="1">
                  <c:v>75102</c:v>
                </c:pt>
                <c:pt idx="2">
                  <c:v>109613</c:v>
                </c:pt>
                <c:pt idx="3">
                  <c:v>102732</c:v>
                </c:pt>
                <c:pt idx="4">
                  <c:v>92238</c:v>
                </c:pt>
              </c:numCache>
            </c:numRef>
          </c:val>
          <c:smooth val="0"/>
        </c:ser>
        <c:dLbls>
          <c:showLegendKey val="0"/>
          <c:showVal val="0"/>
          <c:showCatName val="0"/>
          <c:showSerName val="0"/>
          <c:showPercent val="0"/>
          <c:showBubbleSize val="0"/>
        </c:dLbls>
        <c:marker val="1"/>
        <c:smooth val="0"/>
        <c:axId val="123549568"/>
        <c:axId val="123555840"/>
      </c:lineChart>
      <c:catAx>
        <c:axId val="1235495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555840"/>
        <c:crosses val="autoZero"/>
        <c:auto val="1"/>
        <c:lblAlgn val="ctr"/>
        <c:lblOffset val="100"/>
        <c:tickLblSkip val="1"/>
        <c:tickMarkSkip val="1"/>
        <c:noMultiLvlLbl val="0"/>
      </c:catAx>
      <c:valAx>
        <c:axId val="12355584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549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8.09</c:v>
                </c:pt>
                <c:pt idx="1">
                  <c:v>8.5500000000000007</c:v>
                </c:pt>
                <c:pt idx="2">
                  <c:v>8.3800000000000008</c:v>
                </c:pt>
                <c:pt idx="3">
                  <c:v>6.18</c:v>
                </c:pt>
                <c:pt idx="4">
                  <c:v>6.78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31.19</c:v>
                </c:pt>
                <c:pt idx="1">
                  <c:v>34.51</c:v>
                </c:pt>
                <c:pt idx="2">
                  <c:v>34.5</c:v>
                </c:pt>
                <c:pt idx="3">
                  <c:v>35.58</c:v>
                </c:pt>
                <c:pt idx="4">
                  <c:v>34.42</c:v>
                </c:pt>
              </c:numCache>
            </c:numRef>
          </c:val>
        </c:ser>
        <c:dLbls>
          <c:showLegendKey val="0"/>
          <c:showVal val="0"/>
          <c:showCatName val="0"/>
          <c:showSerName val="0"/>
          <c:showPercent val="0"/>
          <c:showBubbleSize val="0"/>
        </c:dLbls>
        <c:gapWidth val="250"/>
        <c:overlap val="100"/>
        <c:axId val="124958976"/>
        <c:axId val="124965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2.35</c:v>
                </c:pt>
                <c:pt idx="1">
                  <c:v>-2.11</c:v>
                </c:pt>
                <c:pt idx="2">
                  <c:v>-5.36</c:v>
                </c:pt>
                <c:pt idx="3">
                  <c:v>-5.27</c:v>
                </c:pt>
                <c:pt idx="4">
                  <c:v>-4.3899999999999997</c:v>
                </c:pt>
              </c:numCache>
            </c:numRef>
          </c:val>
          <c:smooth val="0"/>
        </c:ser>
        <c:dLbls>
          <c:showLegendKey val="0"/>
          <c:showVal val="0"/>
          <c:showCatName val="0"/>
          <c:showSerName val="0"/>
          <c:showPercent val="0"/>
          <c:showBubbleSize val="0"/>
        </c:dLbls>
        <c:marker val="1"/>
        <c:smooth val="0"/>
        <c:axId val="124958976"/>
        <c:axId val="124965248"/>
      </c:lineChart>
      <c:catAx>
        <c:axId val="124958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965248"/>
        <c:crosses val="autoZero"/>
        <c:auto val="1"/>
        <c:lblAlgn val="ctr"/>
        <c:lblOffset val="100"/>
        <c:tickLblSkip val="1"/>
        <c:tickMarkSkip val="1"/>
        <c:noMultiLvlLbl val="0"/>
      </c:catAx>
      <c:valAx>
        <c:axId val="124965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958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0.08</c:v>
                </c:pt>
                <c:pt idx="2">
                  <c:v>#N/A</c:v>
                </c:pt>
                <c:pt idx="3">
                  <c:v>0.08</c:v>
                </c:pt>
                <c:pt idx="4">
                  <c:v>#N/A</c:v>
                </c:pt>
                <c:pt idx="5">
                  <c:v>0.09</c:v>
                </c:pt>
                <c:pt idx="6">
                  <c:v>#N/A</c:v>
                </c:pt>
                <c:pt idx="7">
                  <c:v>0.09</c:v>
                </c:pt>
                <c:pt idx="8">
                  <c:v>#N/A</c:v>
                </c:pt>
                <c:pt idx="9">
                  <c:v>0.09</c:v>
                </c:pt>
              </c:numCache>
            </c:numRef>
          </c:val>
        </c:ser>
        <c:ser>
          <c:idx val="5"/>
          <c:order val="5"/>
          <c:tx>
            <c:strRef>
              <c:f>データシート!$A$32</c:f>
              <c:strCache>
                <c:ptCount val="1"/>
                <c:pt idx="0">
                  <c:v>大崎町公共下水道事業特別会計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0.13</c:v>
                </c:pt>
                <c:pt idx="2">
                  <c:v>#N/A</c:v>
                </c:pt>
                <c:pt idx="3">
                  <c:v>0.03</c:v>
                </c:pt>
                <c:pt idx="4">
                  <c:v>#N/A</c:v>
                </c:pt>
                <c:pt idx="5">
                  <c:v>0.08</c:v>
                </c:pt>
                <c:pt idx="6">
                  <c:v>#N/A</c:v>
                </c:pt>
                <c:pt idx="7">
                  <c:v>0.08</c:v>
                </c:pt>
                <c:pt idx="8">
                  <c:v>#N/A</c:v>
                </c:pt>
                <c:pt idx="9">
                  <c:v>0.09</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2.04</c:v>
                </c:pt>
                <c:pt idx="2">
                  <c:v>#N/A</c:v>
                </c:pt>
                <c:pt idx="3">
                  <c:v>1.5</c:v>
                </c:pt>
                <c:pt idx="4">
                  <c:v>#N/A</c:v>
                </c:pt>
                <c:pt idx="5">
                  <c:v>2.37</c:v>
                </c:pt>
                <c:pt idx="6">
                  <c:v>#N/A</c:v>
                </c:pt>
                <c:pt idx="7">
                  <c:v>0.84</c:v>
                </c:pt>
                <c:pt idx="8">
                  <c:v>#N/A</c:v>
                </c:pt>
                <c:pt idx="9">
                  <c:v>0.42</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5.17</c:v>
                </c:pt>
                <c:pt idx="2">
                  <c:v>#N/A</c:v>
                </c:pt>
                <c:pt idx="3">
                  <c:v>4.53</c:v>
                </c:pt>
                <c:pt idx="4">
                  <c:v>#N/A</c:v>
                </c:pt>
                <c:pt idx="5">
                  <c:v>3.97</c:v>
                </c:pt>
                <c:pt idx="6">
                  <c:v>#N/A</c:v>
                </c:pt>
                <c:pt idx="7">
                  <c:v>2.62</c:v>
                </c:pt>
                <c:pt idx="8">
                  <c:v>#N/A</c:v>
                </c:pt>
                <c:pt idx="9">
                  <c:v>1.83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8.08</c:v>
                </c:pt>
                <c:pt idx="2">
                  <c:v>#N/A</c:v>
                </c:pt>
                <c:pt idx="3">
                  <c:v>8.5500000000000007</c:v>
                </c:pt>
                <c:pt idx="4">
                  <c:v>#N/A</c:v>
                </c:pt>
                <c:pt idx="5">
                  <c:v>8.3699999999999992</c:v>
                </c:pt>
                <c:pt idx="6">
                  <c:v>#N/A</c:v>
                </c:pt>
                <c:pt idx="7">
                  <c:v>6.18</c:v>
                </c:pt>
                <c:pt idx="8">
                  <c:v>#N/A</c:v>
                </c:pt>
                <c:pt idx="9">
                  <c:v>6.78</c:v>
                </c:pt>
              </c:numCache>
            </c:numRef>
          </c:val>
        </c:ser>
        <c:ser>
          <c:idx val="9"/>
          <c:order val="9"/>
          <c:tx>
            <c:strRef>
              <c:f>データシート!$A$36</c:f>
              <c:strCache>
                <c:ptCount val="1"/>
                <c:pt idx="0">
                  <c:v>大崎町水道事業会計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10.57</c:v>
                </c:pt>
                <c:pt idx="2">
                  <c:v>#N/A</c:v>
                </c:pt>
                <c:pt idx="3">
                  <c:v>11.22</c:v>
                </c:pt>
                <c:pt idx="4">
                  <c:v>#N/A</c:v>
                </c:pt>
                <c:pt idx="5">
                  <c:v>11.91</c:v>
                </c:pt>
                <c:pt idx="6">
                  <c:v>#N/A</c:v>
                </c:pt>
                <c:pt idx="7">
                  <c:v>12.62</c:v>
                </c:pt>
                <c:pt idx="8">
                  <c:v>#N/A</c:v>
                </c:pt>
                <c:pt idx="9">
                  <c:v>12.81</c:v>
                </c:pt>
              </c:numCache>
            </c:numRef>
          </c:val>
        </c:ser>
        <c:dLbls>
          <c:showLegendKey val="0"/>
          <c:showVal val="0"/>
          <c:showCatName val="0"/>
          <c:showSerName val="0"/>
          <c:showPercent val="0"/>
          <c:showBubbleSize val="0"/>
        </c:dLbls>
        <c:gapWidth val="150"/>
        <c:overlap val="100"/>
        <c:axId val="125133184"/>
        <c:axId val="125134720"/>
      </c:barChart>
      <c:catAx>
        <c:axId val="12513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134720"/>
        <c:crosses val="autoZero"/>
        <c:auto val="1"/>
        <c:lblAlgn val="ctr"/>
        <c:lblOffset val="100"/>
        <c:tickLblSkip val="1"/>
        <c:tickMarkSkip val="1"/>
        <c:noMultiLvlLbl val="0"/>
      </c:catAx>
      <c:valAx>
        <c:axId val="125134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133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609</c:v>
                </c:pt>
                <c:pt idx="5">
                  <c:v>643</c:v>
                </c:pt>
                <c:pt idx="8">
                  <c:v>632</c:v>
                </c:pt>
                <c:pt idx="11">
                  <c:v>665</c:v>
                </c:pt>
                <c:pt idx="14">
                  <c:v>676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c:v>
                </c:pt>
                <c:pt idx="3">
                  <c:v>1</c:v>
                </c:pt>
                <c:pt idx="6">
                  <c:v>2</c:v>
                </c:pt>
                <c:pt idx="9">
                  <c:v>2</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84</c:v>
                </c:pt>
                <c:pt idx="3">
                  <c:v>84</c:v>
                </c:pt>
                <c:pt idx="6">
                  <c:v>92</c:v>
                </c:pt>
                <c:pt idx="9">
                  <c:v>93</c:v>
                </c:pt>
                <c:pt idx="12">
                  <c:v>95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895</c:v>
                </c:pt>
                <c:pt idx="3">
                  <c:v>929</c:v>
                </c:pt>
                <c:pt idx="6">
                  <c:v>909</c:v>
                </c:pt>
                <c:pt idx="9">
                  <c:v>940</c:v>
                </c:pt>
                <c:pt idx="12">
                  <c:v>922</c:v>
                </c:pt>
              </c:numCache>
            </c:numRef>
          </c:val>
        </c:ser>
        <c:dLbls>
          <c:showLegendKey val="0"/>
          <c:showVal val="0"/>
          <c:showCatName val="0"/>
          <c:showSerName val="0"/>
          <c:showPercent val="0"/>
          <c:showBubbleSize val="0"/>
        </c:dLbls>
        <c:gapWidth val="100"/>
        <c:overlap val="100"/>
        <c:axId val="123898496"/>
        <c:axId val="123912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373</c:v>
                </c:pt>
                <c:pt idx="2">
                  <c:v>#N/A</c:v>
                </c:pt>
                <c:pt idx="3">
                  <c:v>#N/A</c:v>
                </c:pt>
                <c:pt idx="4">
                  <c:v>371</c:v>
                </c:pt>
                <c:pt idx="5">
                  <c:v>#N/A</c:v>
                </c:pt>
                <c:pt idx="6">
                  <c:v>#N/A</c:v>
                </c:pt>
                <c:pt idx="7">
                  <c:v>371</c:v>
                </c:pt>
                <c:pt idx="8">
                  <c:v>#N/A</c:v>
                </c:pt>
                <c:pt idx="9">
                  <c:v>#N/A</c:v>
                </c:pt>
                <c:pt idx="10">
                  <c:v>370</c:v>
                </c:pt>
                <c:pt idx="11">
                  <c:v>#N/A</c:v>
                </c:pt>
                <c:pt idx="12">
                  <c:v>#N/A</c:v>
                </c:pt>
                <c:pt idx="13">
                  <c:v>343</c:v>
                </c:pt>
                <c:pt idx="14">
                  <c:v>#N/A</c:v>
                </c:pt>
              </c:numCache>
            </c:numRef>
          </c:val>
          <c:smooth val="0"/>
        </c:ser>
        <c:dLbls>
          <c:showLegendKey val="0"/>
          <c:showVal val="0"/>
          <c:showCatName val="0"/>
          <c:showSerName val="0"/>
          <c:showPercent val="0"/>
          <c:showBubbleSize val="0"/>
        </c:dLbls>
        <c:marker val="1"/>
        <c:smooth val="0"/>
        <c:axId val="123898496"/>
        <c:axId val="123912960"/>
      </c:lineChart>
      <c:catAx>
        <c:axId val="123898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912960"/>
        <c:crosses val="autoZero"/>
        <c:auto val="1"/>
        <c:lblAlgn val="ctr"/>
        <c:lblOffset val="100"/>
        <c:tickLblSkip val="1"/>
        <c:tickMarkSkip val="1"/>
        <c:noMultiLvlLbl val="0"/>
      </c:catAx>
      <c:valAx>
        <c:axId val="123912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898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6576</c:v>
                </c:pt>
                <c:pt idx="5">
                  <c:v>6559</c:v>
                </c:pt>
                <c:pt idx="8">
                  <c:v>7243</c:v>
                </c:pt>
                <c:pt idx="11">
                  <c:v>7498</c:v>
                </c:pt>
                <c:pt idx="14">
                  <c:v>7412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57</c:v>
                </c:pt>
                <c:pt idx="5">
                  <c:v>42</c:v>
                </c:pt>
                <c:pt idx="8">
                  <c:v>28</c:v>
                </c:pt>
                <c:pt idx="11">
                  <c:v>21</c:v>
                </c:pt>
                <c:pt idx="14">
                  <c:v>15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2484</c:v>
                </c:pt>
                <c:pt idx="5">
                  <c:v>2514</c:v>
                </c:pt>
                <c:pt idx="8">
                  <c:v>2380</c:v>
                </c:pt>
                <c:pt idx="11">
                  <c:v>2515</c:v>
                </c:pt>
                <c:pt idx="14">
                  <c:v>2366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1474</c:v>
                </c:pt>
                <c:pt idx="3">
                  <c:v>1423</c:v>
                </c:pt>
                <c:pt idx="6">
                  <c:v>1334</c:v>
                </c:pt>
                <c:pt idx="9">
                  <c:v>1262</c:v>
                </c:pt>
                <c:pt idx="12">
                  <c:v>1140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c:v>
                </c:pt>
                <c:pt idx="3">
                  <c:v>7</c:v>
                </c:pt>
                <c:pt idx="6">
                  <c:v>9</c:v>
                </c:pt>
                <c:pt idx="9">
                  <c:v>67</c:v>
                </c:pt>
                <c:pt idx="12">
                  <c:v>66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1965</c:v>
                </c:pt>
                <c:pt idx="3">
                  <c:v>1889</c:v>
                </c:pt>
                <c:pt idx="6">
                  <c:v>1803</c:v>
                </c:pt>
                <c:pt idx="9">
                  <c:v>1780</c:v>
                </c:pt>
                <c:pt idx="12">
                  <c:v>1742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545</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7971</c:v>
                </c:pt>
                <c:pt idx="3">
                  <c:v>7824</c:v>
                </c:pt>
                <c:pt idx="6">
                  <c:v>8145</c:v>
                </c:pt>
                <c:pt idx="9">
                  <c:v>8374</c:v>
                </c:pt>
                <c:pt idx="12">
                  <c:v>8317</c:v>
                </c:pt>
              </c:numCache>
            </c:numRef>
          </c:val>
        </c:ser>
        <c:dLbls>
          <c:showLegendKey val="0"/>
          <c:showVal val="0"/>
          <c:showCatName val="0"/>
          <c:showSerName val="0"/>
          <c:showPercent val="0"/>
          <c:showBubbleSize val="0"/>
        </c:dLbls>
        <c:gapWidth val="100"/>
        <c:overlap val="100"/>
        <c:axId val="124113664"/>
        <c:axId val="124115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2844</c:v>
                </c:pt>
                <c:pt idx="2">
                  <c:v>#N/A</c:v>
                </c:pt>
                <c:pt idx="3">
                  <c:v>#N/A</c:v>
                </c:pt>
                <c:pt idx="4">
                  <c:v>2029</c:v>
                </c:pt>
                <c:pt idx="5">
                  <c:v>#N/A</c:v>
                </c:pt>
                <c:pt idx="6">
                  <c:v>#N/A</c:v>
                </c:pt>
                <c:pt idx="7">
                  <c:v>1640</c:v>
                </c:pt>
                <c:pt idx="8">
                  <c:v>#N/A</c:v>
                </c:pt>
                <c:pt idx="9">
                  <c:v>#N/A</c:v>
                </c:pt>
                <c:pt idx="10">
                  <c:v>1448</c:v>
                </c:pt>
                <c:pt idx="11">
                  <c:v>#N/A</c:v>
                </c:pt>
                <c:pt idx="12">
                  <c:v>#N/A</c:v>
                </c:pt>
                <c:pt idx="13">
                  <c:v>1472</c:v>
                </c:pt>
                <c:pt idx="14">
                  <c:v>#N/A</c:v>
                </c:pt>
              </c:numCache>
            </c:numRef>
          </c:val>
          <c:smooth val="0"/>
        </c:ser>
        <c:dLbls>
          <c:showLegendKey val="0"/>
          <c:showVal val="0"/>
          <c:showCatName val="0"/>
          <c:showSerName val="0"/>
          <c:showPercent val="0"/>
          <c:showBubbleSize val="0"/>
        </c:dLbls>
        <c:marker val="1"/>
        <c:smooth val="0"/>
        <c:axId val="124113664"/>
        <c:axId val="124115584"/>
      </c:lineChart>
      <c:catAx>
        <c:axId val="12411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115584"/>
        <c:crosses val="autoZero"/>
        <c:auto val="1"/>
        <c:lblAlgn val="ctr"/>
        <c:lblOffset val="100"/>
        <c:tickLblSkip val="1"/>
        <c:tickMarkSkip val="1"/>
        <c:noMultiLvlLbl val="0"/>
      </c:catAx>
      <c:valAx>
        <c:axId val="124115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113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鹿児島県大崎町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14,069
13,908
100.67
7,289,191
6,945,351
289,503
4,268,460
8,317,335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40.9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町内に核となる産業等が少ないことや、過疎化・高齢化の進行等により、指数は過去５年間の平均で</a:t>
          </a:r>
          <a:r>
            <a:rPr kumimoji="1" lang="en-US" altLang="ja-JP" sz="1300">
              <a:latin typeface="ＭＳ Ｐゴシック"/>
            </a:rPr>
            <a:t>0.31</a:t>
          </a:r>
          <a:r>
            <a:rPr kumimoji="1" lang="ja-JP" altLang="en-US" sz="1300">
              <a:latin typeface="ＭＳ Ｐゴシック"/>
            </a:rPr>
            <a:t>程度である。経年比較では４年連続で維持するものとなった。類似団体平均及び鹿児島県平均より上回る値を維持しているが、地方税の不安要素として、本町の主要産業である養鰻業で、年度ごとに税収が不安定となっている。このため、今後も町税の徴収体制の強化や、若者の定住促進施策、公有財産台帳整備による売却可能資産の把握に努め、歳入の確保及び本町行政改革大綱に基づいた行財政の効率化により財政の健全化を図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2" name="直線コネクタ 61"/>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3"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4" name="直線コネクタ 63"/>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127000</xdr:rowOff>
    </xdr:to>
    <xdr:cxnSp macro="">
      <xdr:nvCxnSpPr>
        <xdr:cNvPr id="67" name="直線コネクタ 66"/>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8"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69" name="フローチャート : 判断 68"/>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127000</xdr:rowOff>
    </xdr:to>
    <xdr:cxnSp macro="">
      <xdr:nvCxnSpPr>
        <xdr:cNvPr id="70" name="直線コネクタ 69"/>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1" name="フローチャート : 判断 70"/>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151994</xdr:rowOff>
    </xdr:from>
    <xdr:ext cx="736600" cy="259045"/>
    <xdr:sp macro="" textlink="">
      <xdr:nvSpPr>
        <xdr:cNvPr id="72" name="テキスト ボックス 71"/>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127000</xdr:rowOff>
    </xdr:to>
    <xdr:cxnSp macro="">
      <xdr:nvCxnSpPr>
        <xdr:cNvPr id="73" name="直線コネクタ 72"/>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65617</xdr:rowOff>
    </xdr:from>
    <xdr:to>
      <xdr:col>4</xdr:col>
      <xdr:colOff>533400</xdr:colOff>
      <xdr:row>41</xdr:row>
      <xdr:rowOff>167217</xdr:rowOff>
    </xdr:to>
    <xdr:sp macro="" textlink="">
      <xdr:nvSpPr>
        <xdr:cNvPr id="74" name="フローチャート :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151994</xdr:rowOff>
    </xdr:from>
    <xdr:ext cx="762000" cy="259045"/>
    <xdr:sp macro="" textlink="">
      <xdr:nvSpPr>
        <xdr:cNvPr id="75" name="テキスト ボックス 74"/>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46567</xdr:rowOff>
    </xdr:from>
    <xdr:to>
      <xdr:col>3</xdr:col>
      <xdr:colOff>279400</xdr:colOff>
      <xdr:row>40</xdr:row>
      <xdr:rowOff>127000</xdr:rowOff>
    </xdr:to>
    <xdr:cxnSp macro="">
      <xdr:nvCxnSpPr>
        <xdr:cNvPr id="76" name="直線コネクタ 75"/>
        <xdr:cNvCxnSpPr/>
      </xdr:nvCxnSpPr>
      <xdr:spPr>
        <a:xfrm>
          <a:off x="1447800" y="69045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7" name="フローチャート :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78" name="テキスト ボックス 77"/>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46567</xdr:rowOff>
    </xdr:from>
    <xdr:to>
      <xdr:col>2</xdr:col>
      <xdr:colOff>127000</xdr:colOff>
      <xdr:row>39</xdr:row>
      <xdr:rowOff>148167</xdr:rowOff>
    </xdr:to>
    <xdr:sp macro="" textlink="">
      <xdr:nvSpPr>
        <xdr:cNvPr id="79" name="フローチャート : 判断 78"/>
        <xdr:cNvSpPr/>
      </xdr:nvSpPr>
      <xdr:spPr>
        <a:xfrm>
          <a:off x="1397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158344</xdr:rowOff>
    </xdr:from>
    <xdr:ext cx="762000" cy="259045"/>
    <xdr:sp macro="" textlink="">
      <xdr:nvSpPr>
        <xdr:cNvPr id="80" name="テキスト ボックス 79"/>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6" name="円/楕円 85"/>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7"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8" name="円/楕円 87"/>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89" name="テキスト ボックス 88"/>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90" name="円/楕円 89"/>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1" name="テキスト ボックス 90"/>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2" name="円/楕円 91"/>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3" name="テキスト ボックス 92"/>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94" name="円/楕円 93"/>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82144</xdr:rowOff>
    </xdr:from>
    <xdr:ext cx="762000" cy="259045"/>
    <xdr:sp macro="" textlink="">
      <xdr:nvSpPr>
        <xdr:cNvPr id="95" name="テキスト ボックス 94"/>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３年連続で下降していた経常収支比率が</a:t>
          </a:r>
          <a:r>
            <a:rPr kumimoji="1" lang="en-US" altLang="ja-JP" sz="1300">
              <a:latin typeface="ＭＳ Ｐゴシック"/>
            </a:rPr>
            <a:t>1.1</a:t>
          </a:r>
          <a:r>
            <a:rPr kumimoji="1" lang="ja-JP" altLang="en-US" sz="1300">
              <a:latin typeface="ＭＳ Ｐゴシック"/>
            </a:rPr>
            <a:t>ポイント改善した。改善の主な要因は、地方税等の経常的な一般財源が伸び、将来の公共施設の老朽化に備えるため施設整備基金への積立を行ったためである。</a:t>
          </a:r>
          <a:endParaRPr kumimoji="1" lang="en-US" altLang="ja-JP" sz="1300">
            <a:latin typeface="ＭＳ Ｐゴシック"/>
          </a:endParaRPr>
        </a:p>
        <a:p>
          <a:r>
            <a:rPr kumimoji="1" lang="ja-JP" altLang="en-US" sz="1300">
              <a:latin typeface="ＭＳ Ｐゴシック"/>
            </a:rPr>
            <a:t>　類似団体内平均値と比較した場合、昨年度から圧縮できたものの、</a:t>
          </a:r>
          <a:r>
            <a:rPr kumimoji="1" lang="en-US" altLang="ja-JP" sz="1300">
              <a:latin typeface="ＭＳ Ｐゴシック"/>
            </a:rPr>
            <a:t>2.9</a:t>
          </a:r>
          <a:r>
            <a:rPr kumimoji="1" lang="ja-JP" altLang="en-US" sz="1300">
              <a:latin typeface="ＭＳ Ｐゴシック"/>
            </a:rPr>
            <a:t>ポイントの開きがあるため、今後も行政改革大綱等に基づき、経常的な人件費や物件費の削減、並びに地方債発行の抑制、町税の確保に努め比率の改善を図る。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1270</xdr:rowOff>
    </xdr:from>
    <xdr:to>
      <xdr:col>7</xdr:col>
      <xdr:colOff>152400</xdr:colOff>
      <xdr:row>66</xdr:row>
      <xdr:rowOff>82550</xdr:rowOff>
    </xdr:to>
    <xdr:cxnSp macro="">
      <xdr:nvCxnSpPr>
        <xdr:cNvPr id="123" name="直線コネクタ 122"/>
        <xdr:cNvCxnSpPr/>
      </xdr:nvCxnSpPr>
      <xdr:spPr>
        <a:xfrm flipV="1">
          <a:off x="4953000" y="1028827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66</xdr:row>
      <xdr:rowOff>82550</xdr:rowOff>
    </xdr:from>
    <xdr:to>
      <xdr:col>7</xdr:col>
      <xdr:colOff>241300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87647</xdr:rowOff>
    </xdr:from>
    <xdr:ext cx="762000" cy="259045"/>
    <xdr:sp macro="" textlink="">
      <xdr:nvSpPr>
        <xdr:cNvPr id="126" name="財政構造の弾力性最大値テキスト"/>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7</xdr:col>
      <xdr:colOff>63500</xdr:colOff>
      <xdr:row>60</xdr:row>
      <xdr:rowOff>1270</xdr:rowOff>
    </xdr:from>
    <xdr:to>
      <xdr:col>7</xdr:col>
      <xdr:colOff>241300</xdr:colOff>
      <xdr:row>60</xdr:row>
      <xdr:rowOff>1270</xdr:rowOff>
    </xdr:to>
    <xdr:cxnSp macro="">
      <xdr:nvCxnSpPr>
        <xdr:cNvPr id="127" name="直線コネクタ 126"/>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34544</xdr:rowOff>
    </xdr:from>
    <xdr:to>
      <xdr:col>7</xdr:col>
      <xdr:colOff>152400</xdr:colOff>
      <xdr:row>64</xdr:row>
      <xdr:rowOff>87630</xdr:rowOff>
    </xdr:to>
    <xdr:cxnSp macro="">
      <xdr:nvCxnSpPr>
        <xdr:cNvPr id="128" name="直線コネクタ 127"/>
        <xdr:cNvCxnSpPr/>
      </xdr:nvCxnSpPr>
      <xdr:spPr>
        <a:xfrm flipV="1">
          <a:off x="4114800" y="1100734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31767</xdr:rowOff>
    </xdr:from>
    <xdr:ext cx="762000" cy="259045"/>
    <xdr:sp macro="" textlink="">
      <xdr:nvSpPr>
        <xdr:cNvPr id="129" name="財政構造の弾力性平均値テキスト"/>
        <xdr:cNvSpPr txBox="1"/>
      </xdr:nvSpPr>
      <xdr:spPr>
        <a:xfrm>
          <a:off x="5041900" y="1066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30" name="フローチャート : 判断 129"/>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10414</xdr:rowOff>
    </xdr:from>
    <xdr:to>
      <xdr:col>6</xdr:col>
      <xdr:colOff>0</xdr:colOff>
      <xdr:row>64</xdr:row>
      <xdr:rowOff>87630</xdr:rowOff>
    </xdr:to>
    <xdr:cxnSp macro="">
      <xdr:nvCxnSpPr>
        <xdr:cNvPr id="131" name="直線コネクタ 130"/>
        <xdr:cNvCxnSpPr/>
      </xdr:nvCxnSpPr>
      <xdr:spPr>
        <a:xfrm>
          <a:off x="3225800" y="1098321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2" name="フローチャート : 判断 131"/>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3" name="テキスト ボックス 132"/>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148082</xdr:rowOff>
    </xdr:from>
    <xdr:to>
      <xdr:col>4</xdr:col>
      <xdr:colOff>482600</xdr:colOff>
      <xdr:row>64</xdr:row>
      <xdr:rowOff>10414</xdr:rowOff>
    </xdr:to>
    <xdr:cxnSp macro="">
      <xdr:nvCxnSpPr>
        <xdr:cNvPr id="134" name="直線コネクタ 133"/>
        <xdr:cNvCxnSpPr/>
      </xdr:nvCxnSpPr>
      <xdr:spPr>
        <a:xfrm>
          <a:off x="2336800" y="1094943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109474</xdr:rowOff>
    </xdr:from>
    <xdr:to>
      <xdr:col>4</xdr:col>
      <xdr:colOff>533400</xdr:colOff>
      <xdr:row>63</xdr:row>
      <xdr:rowOff>39624</xdr:rowOff>
    </xdr:to>
    <xdr:sp macro="" textlink="">
      <xdr:nvSpPr>
        <xdr:cNvPr id="135" name="フローチャート : 判断 134"/>
        <xdr:cNvSpPr/>
      </xdr:nvSpPr>
      <xdr:spPr>
        <a:xfrm>
          <a:off x="3175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49801</xdr:rowOff>
    </xdr:from>
    <xdr:ext cx="762000" cy="259045"/>
    <xdr:sp macro="" textlink="">
      <xdr:nvSpPr>
        <xdr:cNvPr id="136" name="テキスト ボックス 135"/>
        <xdr:cNvSpPr txBox="1"/>
      </xdr:nvSpPr>
      <xdr:spPr>
        <a:xfrm>
          <a:off x="2844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107188</xdr:rowOff>
    </xdr:from>
    <xdr:to>
      <xdr:col>3</xdr:col>
      <xdr:colOff>279400</xdr:colOff>
      <xdr:row>63</xdr:row>
      <xdr:rowOff>148082</xdr:rowOff>
    </xdr:to>
    <xdr:cxnSp macro="">
      <xdr:nvCxnSpPr>
        <xdr:cNvPr id="137" name="直線コネクタ 136"/>
        <xdr:cNvCxnSpPr/>
      </xdr:nvCxnSpPr>
      <xdr:spPr>
        <a:xfrm>
          <a:off x="1447800" y="10737088"/>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133604</xdr:rowOff>
    </xdr:from>
    <xdr:to>
      <xdr:col>3</xdr:col>
      <xdr:colOff>330200</xdr:colOff>
      <xdr:row>63</xdr:row>
      <xdr:rowOff>63754</xdr:rowOff>
    </xdr:to>
    <xdr:sp macro="" textlink="">
      <xdr:nvSpPr>
        <xdr:cNvPr id="138" name="フローチャート : 判断 137"/>
        <xdr:cNvSpPr/>
      </xdr:nvSpPr>
      <xdr:spPr>
        <a:xfrm>
          <a:off x="2286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73931</xdr:rowOff>
    </xdr:from>
    <xdr:ext cx="762000" cy="259045"/>
    <xdr:sp macro="" textlink="">
      <xdr:nvSpPr>
        <xdr:cNvPr id="139" name="テキスト ボックス 138"/>
        <xdr:cNvSpPr txBox="1"/>
      </xdr:nvSpPr>
      <xdr:spPr>
        <a:xfrm>
          <a:off x="1955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0" name="フローチャート : 判断 139"/>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41" name="テキスト ボックス 140"/>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155194</xdr:rowOff>
    </xdr:from>
    <xdr:to>
      <xdr:col>7</xdr:col>
      <xdr:colOff>203200</xdr:colOff>
      <xdr:row>64</xdr:row>
      <xdr:rowOff>85344</xdr:rowOff>
    </xdr:to>
    <xdr:sp macro="" textlink="">
      <xdr:nvSpPr>
        <xdr:cNvPr id="147" name="円/楕円 146"/>
        <xdr:cNvSpPr/>
      </xdr:nvSpPr>
      <xdr:spPr>
        <a:xfrm>
          <a:off x="4902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127271</xdr:rowOff>
    </xdr:from>
    <xdr:ext cx="762000" cy="259045"/>
    <xdr:sp macro="" textlink="">
      <xdr:nvSpPr>
        <xdr:cNvPr id="148" name="財政構造の弾力性該当値テキスト"/>
        <xdr:cNvSpPr txBox="1"/>
      </xdr:nvSpPr>
      <xdr:spPr>
        <a:xfrm>
          <a:off x="5041900" y="109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36830</xdr:rowOff>
    </xdr:from>
    <xdr:to>
      <xdr:col>6</xdr:col>
      <xdr:colOff>50800</xdr:colOff>
      <xdr:row>64</xdr:row>
      <xdr:rowOff>138430</xdr:rowOff>
    </xdr:to>
    <xdr:sp macro="" textlink="">
      <xdr:nvSpPr>
        <xdr:cNvPr id="149" name="円/楕円 148"/>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50" name="テキスト ボックス 149"/>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131064</xdr:rowOff>
    </xdr:from>
    <xdr:to>
      <xdr:col>4</xdr:col>
      <xdr:colOff>533400</xdr:colOff>
      <xdr:row>64</xdr:row>
      <xdr:rowOff>61214</xdr:rowOff>
    </xdr:to>
    <xdr:sp macro="" textlink="">
      <xdr:nvSpPr>
        <xdr:cNvPr id="151" name="円/楕円 150"/>
        <xdr:cNvSpPr/>
      </xdr:nvSpPr>
      <xdr:spPr>
        <a:xfrm>
          <a:off x="3175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45991</xdr:rowOff>
    </xdr:from>
    <xdr:ext cx="762000" cy="259045"/>
    <xdr:sp macro="" textlink="">
      <xdr:nvSpPr>
        <xdr:cNvPr id="152" name="テキスト ボックス 151"/>
        <xdr:cNvSpPr txBox="1"/>
      </xdr:nvSpPr>
      <xdr:spPr>
        <a:xfrm>
          <a:off x="2844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97282</xdr:rowOff>
    </xdr:from>
    <xdr:to>
      <xdr:col>3</xdr:col>
      <xdr:colOff>330200</xdr:colOff>
      <xdr:row>64</xdr:row>
      <xdr:rowOff>27432</xdr:rowOff>
    </xdr:to>
    <xdr:sp macro="" textlink="">
      <xdr:nvSpPr>
        <xdr:cNvPr id="153" name="円/楕円 152"/>
        <xdr:cNvSpPr/>
      </xdr:nvSpPr>
      <xdr:spPr>
        <a:xfrm>
          <a:off x="2286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12209</xdr:rowOff>
    </xdr:from>
    <xdr:ext cx="762000" cy="259045"/>
    <xdr:sp macro="" textlink="">
      <xdr:nvSpPr>
        <xdr:cNvPr id="154" name="テキスト ボックス 153"/>
        <xdr:cNvSpPr txBox="1"/>
      </xdr:nvSpPr>
      <xdr:spPr>
        <a:xfrm>
          <a:off x="1955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55" name="円/楕円 154"/>
        <xdr:cNvSpPr/>
      </xdr:nvSpPr>
      <xdr:spPr>
        <a:xfrm>
          <a:off x="1397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142765</xdr:rowOff>
    </xdr:from>
    <xdr:ext cx="762000" cy="259045"/>
    <xdr:sp macro="" textlink="">
      <xdr:nvSpPr>
        <xdr:cNvPr id="156" name="テキスト ボックス 155"/>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[129,489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130,281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7,741</a:t>
          </a:r>
          <a:r>
            <a:rPr kumimoji="1" lang="ja-JP" altLang="en-US" sz="1300">
              <a:latin typeface="ＭＳ Ｐゴシック"/>
            </a:rPr>
            <a:t>円下降した要因は、老人福祉や介護保険事業に係る各種計画の策定経費や、町内３中学校が統合され、スクールバスの運行業務委託など新規の物件費が発生したためである。</a:t>
          </a:r>
          <a:endParaRPr kumimoji="1" lang="en-US" altLang="ja-JP" sz="1300">
            <a:latin typeface="ＭＳ Ｐゴシック"/>
          </a:endParaRPr>
        </a:p>
        <a:p>
          <a:r>
            <a:rPr kumimoji="1" lang="ja-JP" altLang="en-US" sz="1300">
              <a:latin typeface="ＭＳ Ｐゴシック"/>
            </a:rPr>
            <a:t>　類似団体内の平均値と比較しても上回る水準を維持しているため、今後も人件費等については、引き続き行政改革大綱及び定員適正化計画に基づき、適正な水準を維持する。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3212</xdr:rowOff>
    </xdr:from>
    <xdr:to>
      <xdr:col>7</xdr:col>
      <xdr:colOff>152400</xdr:colOff>
      <xdr:row>88</xdr:row>
      <xdr:rowOff>129840</xdr:rowOff>
    </xdr:to>
    <xdr:cxnSp macro="">
      <xdr:nvCxnSpPr>
        <xdr:cNvPr id="188" name="直線コネクタ 187"/>
        <xdr:cNvCxnSpPr/>
      </xdr:nvCxnSpPr>
      <xdr:spPr>
        <a:xfrm flipV="1">
          <a:off x="4953000" y="13890662"/>
          <a:ext cx="0" cy="1326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101917</xdr:rowOff>
    </xdr:from>
    <xdr:ext cx="762000" cy="259045"/>
    <xdr:sp macro="" textlink="">
      <xdr:nvSpPr>
        <xdr:cNvPr id="189" name="人件費・物件費等の状況最小値テキスト"/>
        <xdr:cNvSpPr txBox="1"/>
      </xdr:nvSpPr>
      <xdr:spPr>
        <a:xfrm>
          <a:off x="5041900" y="1518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313,833</a:t>
          </a:r>
          <a:endParaRPr kumimoji="1" lang="ja-JP" altLang="en-US" sz="1000" b="1">
            <a:latin typeface="ＭＳ Ｐゴシック"/>
          </a:endParaRPr>
        </a:p>
      </xdr:txBody>
    </xdr:sp>
    <xdr:clientData/>
  </xdr:oneCellAnchor>
  <xdr:twoCellAnchor>
    <xdr:from>
      <xdr:col>7</xdr:col>
      <xdr:colOff>63500</xdr:colOff>
      <xdr:row>88</xdr:row>
      <xdr:rowOff>129840</xdr:rowOff>
    </xdr:from>
    <xdr:to>
      <xdr:col>7</xdr:col>
      <xdr:colOff>241300</xdr:colOff>
      <xdr:row>88</xdr:row>
      <xdr:rowOff>129840</xdr:rowOff>
    </xdr:to>
    <xdr:cxnSp macro="">
      <xdr:nvCxnSpPr>
        <xdr:cNvPr id="190" name="直線コネクタ 189"/>
        <xdr:cNvCxnSpPr/>
      </xdr:nvCxnSpPr>
      <xdr:spPr>
        <a:xfrm>
          <a:off x="4864100" y="1521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89589</xdr:rowOff>
    </xdr:from>
    <xdr:ext cx="762000" cy="259045"/>
    <xdr:sp macro="" textlink="">
      <xdr:nvSpPr>
        <xdr:cNvPr id="191" name="人件費・物件費等の状況最大値テキスト"/>
        <xdr:cNvSpPr txBox="1"/>
      </xdr:nvSpPr>
      <xdr:spPr>
        <a:xfrm>
          <a:off x="5041900" y="1363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121,387</a:t>
          </a:r>
          <a:endParaRPr kumimoji="1" lang="ja-JP" altLang="en-US" sz="1000" b="1">
            <a:latin typeface="ＭＳ Ｐゴシック"/>
          </a:endParaRPr>
        </a:p>
      </xdr:txBody>
    </xdr:sp>
    <xdr:clientData/>
  </xdr:oneCellAnchor>
  <xdr:twoCellAnchor>
    <xdr:from>
      <xdr:col>7</xdr:col>
      <xdr:colOff>63500</xdr:colOff>
      <xdr:row>81</xdr:row>
      <xdr:rowOff>3212</xdr:rowOff>
    </xdr:from>
    <xdr:to>
      <xdr:col>7</xdr:col>
      <xdr:colOff>241300</xdr:colOff>
      <xdr:row>81</xdr:row>
      <xdr:rowOff>3212</xdr:rowOff>
    </xdr:to>
    <xdr:cxnSp macro="">
      <xdr:nvCxnSpPr>
        <xdr:cNvPr id="192" name="直線コネクタ 191"/>
        <xdr:cNvCxnSpPr/>
      </xdr:nvCxnSpPr>
      <xdr:spPr>
        <a:xfrm>
          <a:off x="4864100" y="13890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5702</xdr:rowOff>
    </xdr:from>
    <xdr:to>
      <xdr:col>7</xdr:col>
      <xdr:colOff>152400</xdr:colOff>
      <xdr:row>81</xdr:row>
      <xdr:rowOff>59069</xdr:rowOff>
    </xdr:to>
    <xdr:cxnSp macro="">
      <xdr:nvCxnSpPr>
        <xdr:cNvPr id="193" name="直線コネクタ 192"/>
        <xdr:cNvCxnSpPr/>
      </xdr:nvCxnSpPr>
      <xdr:spPr>
        <a:xfrm>
          <a:off x="4114800" y="13893152"/>
          <a:ext cx="838200" cy="5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78337</xdr:rowOff>
    </xdr:from>
    <xdr:ext cx="762000" cy="259045"/>
    <xdr:sp macro="" textlink="">
      <xdr:nvSpPr>
        <xdr:cNvPr id="194" name="人件費・物件費等の状況平均値テキスト"/>
        <xdr:cNvSpPr txBox="1"/>
      </xdr:nvSpPr>
      <xdr:spPr>
        <a:xfrm>
          <a:off x="5041900" y="14308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106260</xdr:rowOff>
    </xdr:from>
    <xdr:to>
      <xdr:col>7</xdr:col>
      <xdr:colOff>203200</xdr:colOff>
      <xdr:row>84</xdr:row>
      <xdr:rowOff>36410</xdr:rowOff>
    </xdr:to>
    <xdr:sp macro="" textlink="">
      <xdr:nvSpPr>
        <xdr:cNvPr id="195" name="フローチャート : 判断 194"/>
        <xdr:cNvSpPr/>
      </xdr:nvSpPr>
      <xdr:spPr>
        <a:xfrm>
          <a:off x="4902200" y="1433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5702</xdr:rowOff>
    </xdr:from>
    <xdr:to>
      <xdr:col>6</xdr:col>
      <xdr:colOff>0</xdr:colOff>
      <xdr:row>81</xdr:row>
      <xdr:rowOff>35409</xdr:rowOff>
    </xdr:to>
    <xdr:cxnSp macro="">
      <xdr:nvCxnSpPr>
        <xdr:cNvPr id="196" name="直線コネクタ 195"/>
        <xdr:cNvCxnSpPr/>
      </xdr:nvCxnSpPr>
      <xdr:spPr>
        <a:xfrm flipV="1">
          <a:off x="3225800" y="13893152"/>
          <a:ext cx="889000" cy="2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53587</xdr:rowOff>
    </xdr:from>
    <xdr:to>
      <xdr:col>6</xdr:col>
      <xdr:colOff>50800</xdr:colOff>
      <xdr:row>83</xdr:row>
      <xdr:rowOff>155187</xdr:rowOff>
    </xdr:to>
    <xdr:sp macro="" textlink="">
      <xdr:nvSpPr>
        <xdr:cNvPr id="197" name="フローチャート : 判断 196"/>
        <xdr:cNvSpPr/>
      </xdr:nvSpPr>
      <xdr:spPr>
        <a:xfrm>
          <a:off x="4064000" y="142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139964</xdr:rowOff>
    </xdr:from>
    <xdr:ext cx="736600" cy="259045"/>
    <xdr:sp macro="" textlink="">
      <xdr:nvSpPr>
        <xdr:cNvPr id="198" name="テキスト ボックス 197"/>
        <xdr:cNvSpPr txBox="1"/>
      </xdr:nvSpPr>
      <xdr:spPr>
        <a:xfrm>
          <a:off x="3733800" y="14370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35409</xdr:rowOff>
    </xdr:from>
    <xdr:to>
      <xdr:col>4</xdr:col>
      <xdr:colOff>482600</xdr:colOff>
      <xdr:row>81</xdr:row>
      <xdr:rowOff>119746</xdr:rowOff>
    </xdr:to>
    <xdr:cxnSp macro="">
      <xdr:nvCxnSpPr>
        <xdr:cNvPr id="199" name="直線コネクタ 198"/>
        <xdr:cNvCxnSpPr/>
      </xdr:nvCxnSpPr>
      <xdr:spPr>
        <a:xfrm flipV="1">
          <a:off x="2336800" y="13922859"/>
          <a:ext cx="889000" cy="8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35993</xdr:rowOff>
    </xdr:from>
    <xdr:to>
      <xdr:col>4</xdr:col>
      <xdr:colOff>533400</xdr:colOff>
      <xdr:row>83</xdr:row>
      <xdr:rowOff>137593</xdr:rowOff>
    </xdr:to>
    <xdr:sp macro="" textlink="">
      <xdr:nvSpPr>
        <xdr:cNvPr id="200" name="フローチャート : 判断 199"/>
        <xdr:cNvSpPr/>
      </xdr:nvSpPr>
      <xdr:spPr>
        <a:xfrm>
          <a:off x="3175000" y="1426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122370</xdr:rowOff>
    </xdr:from>
    <xdr:ext cx="762000" cy="259045"/>
    <xdr:sp macro="" textlink="">
      <xdr:nvSpPr>
        <xdr:cNvPr id="201" name="テキスト ボックス 200"/>
        <xdr:cNvSpPr txBox="1"/>
      </xdr:nvSpPr>
      <xdr:spPr>
        <a:xfrm>
          <a:off x="2844800" y="1435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45971</xdr:rowOff>
    </xdr:from>
    <xdr:to>
      <xdr:col>3</xdr:col>
      <xdr:colOff>279400</xdr:colOff>
      <xdr:row>81</xdr:row>
      <xdr:rowOff>119746</xdr:rowOff>
    </xdr:to>
    <xdr:cxnSp macro="">
      <xdr:nvCxnSpPr>
        <xdr:cNvPr id="202" name="直線コネクタ 201"/>
        <xdr:cNvCxnSpPr/>
      </xdr:nvCxnSpPr>
      <xdr:spPr>
        <a:xfrm>
          <a:off x="1447800" y="13933421"/>
          <a:ext cx="889000" cy="7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32855</xdr:rowOff>
    </xdr:from>
    <xdr:to>
      <xdr:col>3</xdr:col>
      <xdr:colOff>330200</xdr:colOff>
      <xdr:row>83</xdr:row>
      <xdr:rowOff>134455</xdr:rowOff>
    </xdr:to>
    <xdr:sp macro="" textlink="">
      <xdr:nvSpPr>
        <xdr:cNvPr id="203" name="フローチャート : 判断 202"/>
        <xdr:cNvSpPr/>
      </xdr:nvSpPr>
      <xdr:spPr>
        <a:xfrm>
          <a:off x="2286000" y="1426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119232</xdr:rowOff>
    </xdr:from>
    <xdr:ext cx="762000" cy="259045"/>
    <xdr:sp macro="" textlink="">
      <xdr:nvSpPr>
        <xdr:cNvPr id="204" name="テキスト ボックス 203"/>
        <xdr:cNvSpPr txBox="1"/>
      </xdr:nvSpPr>
      <xdr:spPr>
        <a:xfrm>
          <a:off x="1955800" y="1434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43593</xdr:rowOff>
    </xdr:from>
    <xdr:to>
      <xdr:col>2</xdr:col>
      <xdr:colOff>127000</xdr:colOff>
      <xdr:row>82</xdr:row>
      <xdr:rowOff>145193</xdr:rowOff>
    </xdr:to>
    <xdr:sp macro="" textlink="">
      <xdr:nvSpPr>
        <xdr:cNvPr id="205" name="フローチャート : 判断 204"/>
        <xdr:cNvSpPr/>
      </xdr:nvSpPr>
      <xdr:spPr>
        <a:xfrm>
          <a:off x="1397000" y="1410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129970</xdr:rowOff>
    </xdr:from>
    <xdr:ext cx="762000" cy="259045"/>
    <xdr:sp macro="" textlink="">
      <xdr:nvSpPr>
        <xdr:cNvPr id="206" name="テキスト ボックス 205"/>
        <xdr:cNvSpPr txBox="1"/>
      </xdr:nvSpPr>
      <xdr:spPr>
        <a:xfrm>
          <a:off x="1066800" y="141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159,481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8269</xdr:rowOff>
    </xdr:from>
    <xdr:to>
      <xdr:col>7</xdr:col>
      <xdr:colOff>203200</xdr:colOff>
      <xdr:row>81</xdr:row>
      <xdr:rowOff>109869</xdr:rowOff>
    </xdr:to>
    <xdr:sp macro="" textlink="">
      <xdr:nvSpPr>
        <xdr:cNvPr id="212" name="円/楕円 211"/>
        <xdr:cNvSpPr/>
      </xdr:nvSpPr>
      <xdr:spPr>
        <a:xfrm>
          <a:off x="4902200" y="1389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100996</xdr:rowOff>
    </xdr:from>
    <xdr:ext cx="762000" cy="259045"/>
    <xdr:sp macro="" textlink="">
      <xdr:nvSpPr>
        <xdr:cNvPr id="213" name="人件費・物件費等の状況該当値テキスト"/>
        <xdr:cNvSpPr txBox="1"/>
      </xdr:nvSpPr>
      <xdr:spPr>
        <a:xfrm>
          <a:off x="5041900" y="1381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129,489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126352</xdr:rowOff>
    </xdr:from>
    <xdr:to>
      <xdr:col>6</xdr:col>
      <xdr:colOff>50800</xdr:colOff>
      <xdr:row>81</xdr:row>
      <xdr:rowOff>56502</xdr:rowOff>
    </xdr:to>
    <xdr:sp macro="" textlink="">
      <xdr:nvSpPr>
        <xdr:cNvPr id="214" name="円/楕円 213"/>
        <xdr:cNvSpPr/>
      </xdr:nvSpPr>
      <xdr:spPr>
        <a:xfrm>
          <a:off x="4064000" y="1384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66679</xdr:rowOff>
    </xdr:from>
    <xdr:ext cx="736600" cy="259045"/>
    <xdr:sp macro="" textlink="">
      <xdr:nvSpPr>
        <xdr:cNvPr id="215" name="テキスト ボックス 214"/>
        <xdr:cNvSpPr txBox="1"/>
      </xdr:nvSpPr>
      <xdr:spPr>
        <a:xfrm>
          <a:off x="3733800" y="1361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121,748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156059</xdr:rowOff>
    </xdr:from>
    <xdr:to>
      <xdr:col>4</xdr:col>
      <xdr:colOff>533400</xdr:colOff>
      <xdr:row>81</xdr:row>
      <xdr:rowOff>86209</xdr:rowOff>
    </xdr:to>
    <xdr:sp macro="" textlink="">
      <xdr:nvSpPr>
        <xdr:cNvPr id="216" name="円/楕円 215"/>
        <xdr:cNvSpPr/>
      </xdr:nvSpPr>
      <xdr:spPr>
        <a:xfrm>
          <a:off x="3175000" y="1387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96386</xdr:rowOff>
    </xdr:from>
    <xdr:ext cx="762000" cy="259045"/>
    <xdr:sp macro="" textlink="">
      <xdr:nvSpPr>
        <xdr:cNvPr id="217" name="テキスト ボックス 216"/>
        <xdr:cNvSpPr txBox="1"/>
      </xdr:nvSpPr>
      <xdr:spPr>
        <a:xfrm>
          <a:off x="2844800" y="1364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126,057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68946</xdr:rowOff>
    </xdr:from>
    <xdr:to>
      <xdr:col>3</xdr:col>
      <xdr:colOff>330200</xdr:colOff>
      <xdr:row>81</xdr:row>
      <xdr:rowOff>170546</xdr:rowOff>
    </xdr:to>
    <xdr:sp macro="" textlink="">
      <xdr:nvSpPr>
        <xdr:cNvPr id="218" name="円/楕円 217"/>
        <xdr:cNvSpPr/>
      </xdr:nvSpPr>
      <xdr:spPr>
        <a:xfrm>
          <a:off x="2286000" y="1395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9273</xdr:rowOff>
    </xdr:from>
    <xdr:ext cx="762000" cy="259045"/>
    <xdr:sp macro="" textlink="">
      <xdr:nvSpPr>
        <xdr:cNvPr id="219" name="テキスト ボックス 218"/>
        <xdr:cNvSpPr txBox="1"/>
      </xdr:nvSpPr>
      <xdr:spPr>
        <a:xfrm>
          <a:off x="1955800" y="1372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138,290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166621</xdr:rowOff>
    </xdr:from>
    <xdr:to>
      <xdr:col>2</xdr:col>
      <xdr:colOff>127000</xdr:colOff>
      <xdr:row>81</xdr:row>
      <xdr:rowOff>96771</xdr:rowOff>
    </xdr:to>
    <xdr:sp macro="" textlink="">
      <xdr:nvSpPr>
        <xdr:cNvPr id="220" name="円/楕円 219"/>
        <xdr:cNvSpPr/>
      </xdr:nvSpPr>
      <xdr:spPr>
        <a:xfrm>
          <a:off x="1397000" y="1388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106948</xdr:rowOff>
    </xdr:from>
    <xdr:ext cx="762000" cy="259045"/>
    <xdr:sp macro="" textlink="">
      <xdr:nvSpPr>
        <xdr:cNvPr id="221" name="テキスト ボックス 220"/>
        <xdr:cNvSpPr txBox="1"/>
      </xdr:nvSpPr>
      <xdr:spPr>
        <a:xfrm>
          <a:off x="1066800" y="1365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127,589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指数は</a:t>
          </a:r>
          <a:r>
            <a:rPr kumimoji="1" lang="en-US" altLang="ja-JP" sz="1300">
              <a:latin typeface="ＭＳ Ｐゴシック"/>
            </a:rPr>
            <a:t>0.1</a:t>
          </a:r>
          <a:r>
            <a:rPr kumimoji="1" lang="ja-JP" altLang="en-US" sz="1300">
              <a:latin typeface="ＭＳ Ｐゴシック"/>
            </a:rPr>
            <a:t>ポイント下降したものの、概ね横ばいの状態である。（Ｈ</a:t>
          </a:r>
          <a:r>
            <a:rPr kumimoji="1" lang="en-US" altLang="ja-JP" sz="1300">
              <a:latin typeface="ＭＳ Ｐゴシック"/>
            </a:rPr>
            <a:t>23</a:t>
          </a:r>
          <a:r>
            <a:rPr kumimoji="1" lang="ja-JP" altLang="en-US" sz="1300">
              <a:latin typeface="ＭＳ Ｐゴシック"/>
            </a:rPr>
            <a:t>～Ｈ</a:t>
          </a:r>
          <a:r>
            <a:rPr kumimoji="1" lang="en-US" altLang="ja-JP" sz="1300">
              <a:latin typeface="ＭＳ Ｐゴシック"/>
            </a:rPr>
            <a:t>25</a:t>
          </a:r>
          <a:r>
            <a:rPr kumimoji="1" lang="ja-JP" altLang="en-US" sz="1300">
              <a:latin typeface="ＭＳ Ｐゴシック"/>
            </a:rPr>
            <a:t>の国家公務員の時限的な給与改定特例法による措置期間は除く。）</a:t>
          </a:r>
          <a:endParaRPr kumimoji="1" lang="en-US" altLang="ja-JP" sz="1300">
            <a:latin typeface="ＭＳ Ｐゴシック"/>
          </a:endParaRPr>
        </a:p>
        <a:p>
          <a:r>
            <a:rPr kumimoji="1" lang="ja-JP" altLang="en-US" sz="1300">
              <a:latin typeface="ＭＳ Ｐゴシック"/>
            </a:rPr>
            <a:t>　また、類似団体内平均値及び全国町村平均値と比較すると</a:t>
          </a:r>
          <a:r>
            <a:rPr kumimoji="1" lang="en-US" altLang="ja-JP" sz="1300">
              <a:latin typeface="ＭＳ Ｐゴシック"/>
            </a:rPr>
            <a:t>0.5</a:t>
          </a:r>
          <a:r>
            <a:rPr kumimoji="1" lang="ja-JP" altLang="en-US" sz="1300">
              <a:latin typeface="ＭＳ Ｐゴシック"/>
            </a:rPr>
            <a:t>～</a:t>
          </a:r>
          <a:r>
            <a:rPr kumimoji="1" lang="en-US" altLang="ja-JP" sz="1300">
              <a:latin typeface="ＭＳ Ｐゴシック"/>
            </a:rPr>
            <a:t>0.6</a:t>
          </a:r>
          <a:r>
            <a:rPr kumimoji="1" lang="ja-JP" altLang="en-US" sz="1300">
              <a:latin typeface="ＭＳ Ｐゴシック"/>
            </a:rPr>
            <a:t>ポイント下回っているものの、概ね適正な給与水準を維持しているものと考える。今後も、職員の退職者数と新規採用者数のバランス等を踏まえながら人件費の削減に努めていく。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128778</xdr:rowOff>
    </xdr:from>
    <xdr:to>
      <xdr:col>24</xdr:col>
      <xdr:colOff>558800</xdr:colOff>
      <xdr:row>86</xdr:row>
      <xdr:rowOff>91948</xdr:rowOff>
    </xdr:to>
    <xdr:cxnSp macro="">
      <xdr:nvCxnSpPr>
        <xdr:cNvPr id="248" name="直線コネクタ 247"/>
        <xdr:cNvCxnSpPr/>
      </xdr:nvCxnSpPr>
      <xdr:spPr>
        <a:xfrm flipV="1">
          <a:off x="17018000" y="14016228"/>
          <a:ext cx="0" cy="8204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64025</xdr:rowOff>
    </xdr:from>
    <xdr:ext cx="762000" cy="259045"/>
    <xdr:sp macro="" textlink="">
      <xdr:nvSpPr>
        <xdr:cNvPr id="249" name="給与水準   （国との比較）最小値テキスト"/>
        <xdr:cNvSpPr txBox="1"/>
      </xdr:nvSpPr>
      <xdr:spPr>
        <a:xfrm>
          <a:off x="17106900" y="1480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86</xdr:row>
      <xdr:rowOff>91948</xdr:rowOff>
    </xdr:from>
    <xdr:to>
      <xdr:col>24</xdr:col>
      <xdr:colOff>647700</xdr:colOff>
      <xdr:row>86</xdr:row>
      <xdr:rowOff>91948</xdr:rowOff>
    </xdr:to>
    <xdr:cxnSp macro="">
      <xdr:nvCxnSpPr>
        <xdr:cNvPr id="250" name="直線コネクタ 249"/>
        <xdr:cNvCxnSpPr/>
      </xdr:nvCxnSpPr>
      <xdr:spPr>
        <a:xfrm>
          <a:off x="16929100" y="1483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43705</xdr:rowOff>
    </xdr:from>
    <xdr:ext cx="762000" cy="259045"/>
    <xdr:sp macro="" textlink="">
      <xdr:nvSpPr>
        <xdr:cNvPr id="251" name="給与水準   （国との比較）最大値テキスト"/>
        <xdr:cNvSpPr txBox="1"/>
      </xdr:nvSpPr>
      <xdr:spPr>
        <a:xfrm>
          <a:off x="171069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81</xdr:row>
      <xdr:rowOff>128778</xdr:rowOff>
    </xdr:from>
    <xdr:to>
      <xdr:col>24</xdr:col>
      <xdr:colOff>647700</xdr:colOff>
      <xdr:row>81</xdr:row>
      <xdr:rowOff>128778</xdr:rowOff>
    </xdr:to>
    <xdr:cxnSp macro="">
      <xdr:nvCxnSpPr>
        <xdr:cNvPr id="252" name="直線コネクタ 251"/>
        <xdr:cNvCxnSpPr/>
      </xdr:nvCxnSpPr>
      <xdr:spPr>
        <a:xfrm>
          <a:off x="16929100" y="1401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94487</xdr:rowOff>
    </xdr:from>
    <xdr:to>
      <xdr:col>24</xdr:col>
      <xdr:colOff>558800</xdr:colOff>
      <xdr:row>85</xdr:row>
      <xdr:rowOff>99313</xdr:rowOff>
    </xdr:to>
    <xdr:cxnSp macro="">
      <xdr:nvCxnSpPr>
        <xdr:cNvPr id="253" name="直線コネクタ 252"/>
        <xdr:cNvCxnSpPr/>
      </xdr:nvCxnSpPr>
      <xdr:spPr>
        <a:xfrm>
          <a:off x="16179800" y="14667737"/>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164101</xdr:rowOff>
    </xdr:from>
    <xdr:ext cx="762000" cy="259045"/>
    <xdr:sp macro="" textlink="">
      <xdr:nvSpPr>
        <xdr:cNvPr id="254" name="給与水準   （国との比較）平均値テキスト"/>
        <xdr:cNvSpPr txBox="1"/>
      </xdr:nvSpPr>
      <xdr:spPr>
        <a:xfrm>
          <a:off x="17106900" y="14394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55" name="フローチャート : 判断 254"/>
        <xdr:cNvSpPr/>
      </xdr:nvSpPr>
      <xdr:spPr>
        <a:xfrm>
          <a:off x="169672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94487</xdr:rowOff>
    </xdr:from>
    <xdr:to>
      <xdr:col>23</xdr:col>
      <xdr:colOff>406400</xdr:colOff>
      <xdr:row>87</xdr:row>
      <xdr:rowOff>113537</xdr:rowOff>
    </xdr:to>
    <xdr:cxnSp macro="">
      <xdr:nvCxnSpPr>
        <xdr:cNvPr id="256" name="直線コネクタ 255"/>
        <xdr:cNvCxnSpPr/>
      </xdr:nvCxnSpPr>
      <xdr:spPr>
        <a:xfrm flipV="1">
          <a:off x="15290800" y="14667737"/>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142748</xdr:rowOff>
    </xdr:from>
    <xdr:to>
      <xdr:col>23</xdr:col>
      <xdr:colOff>457200</xdr:colOff>
      <xdr:row>85</xdr:row>
      <xdr:rowOff>72898</xdr:rowOff>
    </xdr:to>
    <xdr:sp macro="" textlink="">
      <xdr:nvSpPr>
        <xdr:cNvPr id="257" name="フローチャート : 判断 256"/>
        <xdr:cNvSpPr/>
      </xdr:nvSpPr>
      <xdr:spPr>
        <a:xfrm>
          <a:off x="161290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83075</xdr:rowOff>
    </xdr:from>
    <xdr:ext cx="736600" cy="259045"/>
    <xdr:sp macro="" textlink="">
      <xdr:nvSpPr>
        <xdr:cNvPr id="258" name="テキスト ボックス 257"/>
        <xdr:cNvSpPr txBox="1"/>
      </xdr:nvSpPr>
      <xdr:spPr>
        <a:xfrm>
          <a:off x="15798800" y="1431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94235</xdr:rowOff>
    </xdr:from>
    <xdr:to>
      <xdr:col>22</xdr:col>
      <xdr:colOff>203200</xdr:colOff>
      <xdr:row>87</xdr:row>
      <xdr:rowOff>113537</xdr:rowOff>
    </xdr:to>
    <xdr:cxnSp macro="">
      <xdr:nvCxnSpPr>
        <xdr:cNvPr id="259" name="直線コネクタ 258"/>
        <xdr:cNvCxnSpPr/>
      </xdr:nvCxnSpPr>
      <xdr:spPr>
        <a:xfrm>
          <a:off x="14401800" y="15010385"/>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161798</xdr:rowOff>
    </xdr:from>
    <xdr:to>
      <xdr:col>22</xdr:col>
      <xdr:colOff>254000</xdr:colOff>
      <xdr:row>87</xdr:row>
      <xdr:rowOff>91948</xdr:rowOff>
    </xdr:to>
    <xdr:sp macro="" textlink="">
      <xdr:nvSpPr>
        <xdr:cNvPr id="260" name="フローチャート : 判断 259"/>
        <xdr:cNvSpPr/>
      </xdr:nvSpPr>
      <xdr:spPr>
        <a:xfrm>
          <a:off x="15240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102125</xdr:rowOff>
    </xdr:from>
    <xdr:ext cx="762000" cy="259045"/>
    <xdr:sp macro="" textlink="">
      <xdr:nvSpPr>
        <xdr:cNvPr id="261" name="テキスト ボックス 260"/>
        <xdr:cNvSpPr txBox="1"/>
      </xdr:nvSpPr>
      <xdr:spPr>
        <a:xfrm>
          <a:off x="14909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41402</xdr:rowOff>
    </xdr:from>
    <xdr:to>
      <xdr:col>21</xdr:col>
      <xdr:colOff>0</xdr:colOff>
      <xdr:row>87</xdr:row>
      <xdr:rowOff>94235</xdr:rowOff>
    </xdr:to>
    <xdr:cxnSp macro="">
      <xdr:nvCxnSpPr>
        <xdr:cNvPr id="262" name="直線コネクタ 261"/>
        <xdr:cNvCxnSpPr/>
      </xdr:nvCxnSpPr>
      <xdr:spPr>
        <a:xfrm>
          <a:off x="13512800" y="14614652"/>
          <a:ext cx="889000" cy="39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152146</xdr:rowOff>
    </xdr:from>
    <xdr:to>
      <xdr:col>21</xdr:col>
      <xdr:colOff>50800</xdr:colOff>
      <xdr:row>87</xdr:row>
      <xdr:rowOff>82296</xdr:rowOff>
    </xdr:to>
    <xdr:sp macro="" textlink="">
      <xdr:nvSpPr>
        <xdr:cNvPr id="263" name="フローチャート : 判断 262"/>
        <xdr:cNvSpPr/>
      </xdr:nvSpPr>
      <xdr:spPr>
        <a:xfrm>
          <a:off x="14351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92473</xdr:rowOff>
    </xdr:from>
    <xdr:ext cx="762000" cy="259045"/>
    <xdr:sp macro="" textlink="">
      <xdr:nvSpPr>
        <xdr:cNvPr id="264" name="テキスト ボックス 263"/>
        <xdr:cNvSpPr txBox="1"/>
      </xdr:nvSpPr>
      <xdr:spPr>
        <a:xfrm>
          <a:off x="14020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147574</xdr:rowOff>
    </xdr:from>
    <xdr:to>
      <xdr:col>19</xdr:col>
      <xdr:colOff>533400</xdr:colOff>
      <xdr:row>85</xdr:row>
      <xdr:rowOff>77724</xdr:rowOff>
    </xdr:to>
    <xdr:sp macro="" textlink="">
      <xdr:nvSpPr>
        <xdr:cNvPr id="265" name="フローチャート : 判断 264"/>
        <xdr:cNvSpPr/>
      </xdr:nvSpPr>
      <xdr:spPr>
        <a:xfrm>
          <a:off x="13462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87901</xdr:rowOff>
    </xdr:from>
    <xdr:ext cx="762000" cy="259045"/>
    <xdr:sp macro="" textlink="">
      <xdr:nvSpPr>
        <xdr:cNvPr id="266" name="テキスト ボックス 265"/>
        <xdr:cNvSpPr txBox="1"/>
      </xdr:nvSpPr>
      <xdr:spPr>
        <a:xfrm>
          <a:off x="13131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48513</xdr:rowOff>
    </xdr:from>
    <xdr:to>
      <xdr:col>24</xdr:col>
      <xdr:colOff>609600</xdr:colOff>
      <xdr:row>85</xdr:row>
      <xdr:rowOff>150113</xdr:rowOff>
    </xdr:to>
    <xdr:sp macro="" textlink="">
      <xdr:nvSpPr>
        <xdr:cNvPr id="272" name="円/楕円 271"/>
        <xdr:cNvSpPr/>
      </xdr:nvSpPr>
      <xdr:spPr>
        <a:xfrm>
          <a:off x="169672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20590</xdr:rowOff>
    </xdr:from>
    <xdr:ext cx="762000" cy="259045"/>
    <xdr:sp macro="" textlink="">
      <xdr:nvSpPr>
        <xdr:cNvPr id="273" name="給与水準   （国との比較）該当値テキスト"/>
        <xdr:cNvSpPr txBox="1"/>
      </xdr:nvSpPr>
      <xdr:spPr>
        <a:xfrm>
          <a:off x="17106900" y="145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43687</xdr:rowOff>
    </xdr:from>
    <xdr:to>
      <xdr:col>23</xdr:col>
      <xdr:colOff>457200</xdr:colOff>
      <xdr:row>85</xdr:row>
      <xdr:rowOff>145287</xdr:rowOff>
    </xdr:to>
    <xdr:sp macro="" textlink="">
      <xdr:nvSpPr>
        <xdr:cNvPr id="274" name="円/楕円 273"/>
        <xdr:cNvSpPr/>
      </xdr:nvSpPr>
      <xdr:spPr>
        <a:xfrm>
          <a:off x="161290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130064</xdr:rowOff>
    </xdr:from>
    <xdr:ext cx="736600" cy="259045"/>
    <xdr:sp macro="" textlink="">
      <xdr:nvSpPr>
        <xdr:cNvPr id="275" name="テキスト ボックス 274"/>
        <xdr:cNvSpPr txBox="1"/>
      </xdr:nvSpPr>
      <xdr:spPr>
        <a:xfrm>
          <a:off x="15798800" y="1470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62737</xdr:rowOff>
    </xdr:from>
    <xdr:to>
      <xdr:col>22</xdr:col>
      <xdr:colOff>254000</xdr:colOff>
      <xdr:row>87</xdr:row>
      <xdr:rowOff>164337</xdr:rowOff>
    </xdr:to>
    <xdr:sp macro="" textlink="">
      <xdr:nvSpPr>
        <xdr:cNvPr id="276" name="円/楕円 275"/>
        <xdr:cNvSpPr/>
      </xdr:nvSpPr>
      <xdr:spPr>
        <a:xfrm>
          <a:off x="15240000" y="149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149114</xdr:rowOff>
    </xdr:from>
    <xdr:ext cx="762000" cy="259045"/>
    <xdr:sp macro="" textlink="">
      <xdr:nvSpPr>
        <xdr:cNvPr id="277" name="テキスト ボックス 276"/>
        <xdr:cNvSpPr txBox="1"/>
      </xdr:nvSpPr>
      <xdr:spPr>
        <a:xfrm>
          <a:off x="14909800" y="150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43435</xdr:rowOff>
    </xdr:from>
    <xdr:to>
      <xdr:col>21</xdr:col>
      <xdr:colOff>50800</xdr:colOff>
      <xdr:row>87</xdr:row>
      <xdr:rowOff>145035</xdr:rowOff>
    </xdr:to>
    <xdr:sp macro="" textlink="">
      <xdr:nvSpPr>
        <xdr:cNvPr id="278" name="円/楕円 277"/>
        <xdr:cNvSpPr/>
      </xdr:nvSpPr>
      <xdr:spPr>
        <a:xfrm>
          <a:off x="14351000" y="1495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129812</xdr:rowOff>
    </xdr:from>
    <xdr:ext cx="762000" cy="259045"/>
    <xdr:sp macro="" textlink="">
      <xdr:nvSpPr>
        <xdr:cNvPr id="279" name="テキスト ボックス 278"/>
        <xdr:cNvSpPr txBox="1"/>
      </xdr:nvSpPr>
      <xdr:spPr>
        <a:xfrm>
          <a:off x="14020800" y="15045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162052</xdr:rowOff>
    </xdr:from>
    <xdr:to>
      <xdr:col>19</xdr:col>
      <xdr:colOff>533400</xdr:colOff>
      <xdr:row>85</xdr:row>
      <xdr:rowOff>92202</xdr:rowOff>
    </xdr:to>
    <xdr:sp macro="" textlink="">
      <xdr:nvSpPr>
        <xdr:cNvPr id="280" name="円/楕円 279"/>
        <xdr:cNvSpPr/>
      </xdr:nvSpPr>
      <xdr:spPr>
        <a:xfrm>
          <a:off x="13462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76979</xdr:rowOff>
    </xdr:from>
    <xdr:ext cx="762000" cy="259045"/>
    <xdr:sp macro="" textlink="">
      <xdr:nvSpPr>
        <xdr:cNvPr id="281" name="テキスト ボックス 280"/>
        <xdr:cNvSpPr txBox="1"/>
      </xdr:nvSpPr>
      <xdr:spPr>
        <a:xfrm>
          <a:off x="13131800" y="1465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職員数は、前年度比較で４人減少し、</a:t>
          </a:r>
          <a:r>
            <a:rPr kumimoji="1" lang="en-US" altLang="ja-JP" sz="1300">
              <a:latin typeface="ＭＳ Ｐゴシック"/>
            </a:rPr>
            <a:t>125</a:t>
          </a:r>
          <a:r>
            <a:rPr kumimoji="1" lang="ja-JP" altLang="en-US" sz="1300">
              <a:latin typeface="ＭＳ Ｐゴシック"/>
            </a:rPr>
            <a:t>人であった。</a:t>
          </a:r>
          <a:endParaRPr kumimoji="1" lang="en-US" altLang="ja-JP" sz="1300">
            <a:latin typeface="ＭＳ Ｐゴシック"/>
          </a:endParaRPr>
        </a:p>
        <a:p>
          <a:r>
            <a:rPr kumimoji="1" lang="ja-JP" altLang="en-US" sz="1300">
              <a:latin typeface="ＭＳ Ｐゴシック"/>
            </a:rPr>
            <a:t>　直近３か年の数値は、定員管理計画や行政改革大綱による行財政改革の効果により</a:t>
          </a:r>
          <a:r>
            <a:rPr kumimoji="1" lang="en-US" altLang="ja-JP" sz="1300">
              <a:latin typeface="ＭＳ Ｐゴシック"/>
            </a:rPr>
            <a:t>9.00</a:t>
          </a:r>
          <a:r>
            <a:rPr kumimoji="1" lang="ja-JP" altLang="en-US" sz="1300">
              <a:latin typeface="ＭＳ Ｐゴシック"/>
            </a:rPr>
            <a:t>前後を維持している。職員数の増加は、義務的経費である人件費の増加に直結しているため、今後も適正な職員数と行政サービスを維持し、鹿児島県平均値程度の水準となるよう努める。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66</xdr:row>
      <xdr:rowOff>152642</xdr:rowOff>
    </xdr:to>
    <xdr:cxnSp macro="">
      <xdr:nvCxnSpPr>
        <xdr:cNvPr id="313" name="直線コネクタ 312"/>
        <xdr:cNvCxnSpPr/>
      </xdr:nvCxnSpPr>
      <xdr:spPr>
        <a:xfrm flipV="1">
          <a:off x="17018000" y="10019393"/>
          <a:ext cx="0" cy="14489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124719</xdr:rowOff>
    </xdr:from>
    <xdr:ext cx="762000" cy="259045"/>
    <xdr:sp macro="" textlink="">
      <xdr:nvSpPr>
        <xdr:cNvPr id="314" name="定員管理の状況最小値テキスト"/>
        <xdr:cNvSpPr txBox="1"/>
      </xdr:nvSpPr>
      <xdr:spPr>
        <a:xfrm>
          <a:off x="17106900" y="1144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19.36</a:t>
          </a:r>
          <a:endParaRPr kumimoji="1" lang="ja-JP" altLang="en-US" sz="1000" b="1">
            <a:latin typeface="ＭＳ Ｐゴシック"/>
          </a:endParaRPr>
        </a:p>
      </xdr:txBody>
    </xdr:sp>
    <xdr:clientData/>
  </xdr:oneCellAnchor>
  <xdr:twoCellAnchor>
    <xdr:from>
      <xdr:col>24</xdr:col>
      <xdr:colOff>469900</xdr:colOff>
      <xdr:row>66</xdr:row>
      <xdr:rowOff>152642</xdr:rowOff>
    </xdr:from>
    <xdr:to>
      <xdr:col>24</xdr:col>
      <xdr:colOff>647700</xdr:colOff>
      <xdr:row>66</xdr:row>
      <xdr:rowOff>152642</xdr:rowOff>
    </xdr:to>
    <xdr:cxnSp macro="">
      <xdr:nvCxnSpPr>
        <xdr:cNvPr id="315" name="直線コネクタ 314"/>
        <xdr:cNvCxnSpPr/>
      </xdr:nvCxnSpPr>
      <xdr:spPr>
        <a:xfrm>
          <a:off x="16929100" y="1146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6"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17" name="直線コネクタ 316"/>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148590</xdr:rowOff>
    </xdr:from>
    <xdr:to>
      <xdr:col>24</xdr:col>
      <xdr:colOff>558800</xdr:colOff>
      <xdr:row>59</xdr:row>
      <xdr:rowOff>160080</xdr:rowOff>
    </xdr:to>
    <xdr:cxnSp macro="">
      <xdr:nvCxnSpPr>
        <xdr:cNvPr id="318" name="直線コネクタ 317"/>
        <xdr:cNvCxnSpPr/>
      </xdr:nvCxnSpPr>
      <xdr:spPr>
        <a:xfrm flipV="1">
          <a:off x="16179800" y="10264140"/>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6186</xdr:rowOff>
    </xdr:from>
    <xdr:ext cx="762000" cy="259045"/>
    <xdr:sp macro="" textlink="">
      <xdr:nvSpPr>
        <xdr:cNvPr id="319" name="定員管理の状況平均値テキスト"/>
        <xdr:cNvSpPr txBox="1"/>
      </xdr:nvSpPr>
      <xdr:spPr>
        <a:xfrm>
          <a:off x="17106900" y="10464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34109</xdr:rowOff>
    </xdr:from>
    <xdr:to>
      <xdr:col>24</xdr:col>
      <xdr:colOff>609600</xdr:colOff>
      <xdr:row>61</xdr:row>
      <xdr:rowOff>135709</xdr:rowOff>
    </xdr:to>
    <xdr:sp macro="" textlink="">
      <xdr:nvSpPr>
        <xdr:cNvPr id="320" name="フローチャート : 判断 319"/>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160080</xdr:rowOff>
    </xdr:from>
    <xdr:to>
      <xdr:col>23</xdr:col>
      <xdr:colOff>406400</xdr:colOff>
      <xdr:row>60</xdr:row>
      <xdr:rowOff>4717</xdr:rowOff>
    </xdr:to>
    <xdr:cxnSp macro="">
      <xdr:nvCxnSpPr>
        <xdr:cNvPr id="321" name="直線コネクタ 320"/>
        <xdr:cNvCxnSpPr/>
      </xdr:nvCxnSpPr>
      <xdr:spPr>
        <a:xfrm flipV="1">
          <a:off x="15290800" y="102756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29512</xdr:rowOff>
    </xdr:from>
    <xdr:to>
      <xdr:col>23</xdr:col>
      <xdr:colOff>457200</xdr:colOff>
      <xdr:row>61</xdr:row>
      <xdr:rowOff>131112</xdr:rowOff>
    </xdr:to>
    <xdr:sp macro="" textlink="">
      <xdr:nvSpPr>
        <xdr:cNvPr id="322" name="フローチャート : 判断 321"/>
        <xdr:cNvSpPr/>
      </xdr:nvSpPr>
      <xdr:spPr>
        <a:xfrm>
          <a:off x="161290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115889</xdr:rowOff>
    </xdr:from>
    <xdr:ext cx="736600" cy="259045"/>
    <xdr:sp macro="" textlink="">
      <xdr:nvSpPr>
        <xdr:cNvPr id="323" name="テキスト ボックス 322"/>
        <xdr:cNvSpPr txBox="1"/>
      </xdr:nvSpPr>
      <xdr:spPr>
        <a:xfrm>
          <a:off x="15798800" y="10574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161230</xdr:rowOff>
    </xdr:from>
    <xdr:to>
      <xdr:col>22</xdr:col>
      <xdr:colOff>203200</xdr:colOff>
      <xdr:row>60</xdr:row>
      <xdr:rowOff>4717</xdr:rowOff>
    </xdr:to>
    <xdr:cxnSp macro="">
      <xdr:nvCxnSpPr>
        <xdr:cNvPr id="324" name="直線コネクタ 323"/>
        <xdr:cNvCxnSpPr/>
      </xdr:nvCxnSpPr>
      <xdr:spPr>
        <a:xfrm>
          <a:off x="14401800" y="10276780"/>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21469</xdr:rowOff>
    </xdr:from>
    <xdr:to>
      <xdr:col>22</xdr:col>
      <xdr:colOff>254000</xdr:colOff>
      <xdr:row>61</xdr:row>
      <xdr:rowOff>123069</xdr:rowOff>
    </xdr:to>
    <xdr:sp macro="" textlink="">
      <xdr:nvSpPr>
        <xdr:cNvPr id="325" name="フローチャート : 判断 324"/>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107846</xdr:rowOff>
    </xdr:from>
    <xdr:ext cx="762000" cy="259045"/>
    <xdr:sp macro="" textlink="">
      <xdr:nvSpPr>
        <xdr:cNvPr id="326" name="テキスト ボックス 325"/>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161230</xdr:rowOff>
    </xdr:from>
    <xdr:to>
      <xdr:col>21</xdr:col>
      <xdr:colOff>0</xdr:colOff>
      <xdr:row>60</xdr:row>
      <xdr:rowOff>9313</xdr:rowOff>
    </xdr:to>
    <xdr:cxnSp macro="">
      <xdr:nvCxnSpPr>
        <xdr:cNvPr id="327" name="直線コネクタ 326"/>
        <xdr:cNvCxnSpPr/>
      </xdr:nvCxnSpPr>
      <xdr:spPr>
        <a:xfrm flipV="1">
          <a:off x="13512800" y="10276780"/>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3084</xdr:rowOff>
    </xdr:from>
    <xdr:to>
      <xdr:col>21</xdr:col>
      <xdr:colOff>50800</xdr:colOff>
      <xdr:row>61</xdr:row>
      <xdr:rowOff>104684</xdr:rowOff>
    </xdr:to>
    <xdr:sp macro="" textlink="">
      <xdr:nvSpPr>
        <xdr:cNvPr id="328" name="フローチャート : 判断 327"/>
        <xdr:cNvSpPr/>
      </xdr:nvSpPr>
      <xdr:spPr>
        <a:xfrm>
          <a:off x="14351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89461</xdr:rowOff>
    </xdr:from>
    <xdr:ext cx="762000" cy="259045"/>
    <xdr:sp macro="" textlink="">
      <xdr:nvSpPr>
        <xdr:cNvPr id="329" name="テキスト ボックス 328"/>
        <xdr:cNvSpPr txBox="1"/>
      </xdr:nvSpPr>
      <xdr:spPr>
        <a:xfrm>
          <a:off x="14020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99846</xdr:rowOff>
    </xdr:from>
    <xdr:to>
      <xdr:col>19</xdr:col>
      <xdr:colOff>533400</xdr:colOff>
      <xdr:row>61</xdr:row>
      <xdr:rowOff>29996</xdr:rowOff>
    </xdr:to>
    <xdr:sp macro="" textlink="">
      <xdr:nvSpPr>
        <xdr:cNvPr id="330" name="フローチャート : 判断 329"/>
        <xdr:cNvSpPr/>
      </xdr:nvSpPr>
      <xdr:spPr>
        <a:xfrm>
          <a:off x="13462000" y="1038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14773</xdr:rowOff>
    </xdr:from>
    <xdr:ext cx="762000" cy="259045"/>
    <xdr:sp macro="" textlink="">
      <xdr:nvSpPr>
        <xdr:cNvPr id="331" name="テキスト ボックス 330"/>
        <xdr:cNvSpPr txBox="1"/>
      </xdr:nvSpPr>
      <xdr:spPr>
        <a:xfrm>
          <a:off x="13131800" y="104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97790</xdr:rowOff>
    </xdr:from>
    <xdr:to>
      <xdr:col>24</xdr:col>
      <xdr:colOff>609600</xdr:colOff>
      <xdr:row>60</xdr:row>
      <xdr:rowOff>27940</xdr:rowOff>
    </xdr:to>
    <xdr:sp macro="" textlink="">
      <xdr:nvSpPr>
        <xdr:cNvPr id="337" name="円/楕円 336"/>
        <xdr:cNvSpPr/>
      </xdr:nvSpPr>
      <xdr:spPr>
        <a:xfrm>
          <a:off x="169672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114317</xdr:rowOff>
    </xdr:from>
    <xdr:ext cx="762000" cy="259045"/>
    <xdr:sp macro="" textlink="">
      <xdr:nvSpPr>
        <xdr:cNvPr id="338" name="定員管理の状況該当値テキスト"/>
        <xdr:cNvSpPr txBox="1"/>
      </xdr:nvSpPr>
      <xdr:spPr>
        <a:xfrm>
          <a:off x="17106900" y="1005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109280</xdr:rowOff>
    </xdr:from>
    <xdr:to>
      <xdr:col>23</xdr:col>
      <xdr:colOff>457200</xdr:colOff>
      <xdr:row>60</xdr:row>
      <xdr:rowOff>39430</xdr:rowOff>
    </xdr:to>
    <xdr:sp macro="" textlink="">
      <xdr:nvSpPr>
        <xdr:cNvPr id="339" name="円/楕円 338"/>
        <xdr:cNvSpPr/>
      </xdr:nvSpPr>
      <xdr:spPr>
        <a:xfrm>
          <a:off x="16129000" y="102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49607</xdr:rowOff>
    </xdr:from>
    <xdr:ext cx="736600" cy="259045"/>
    <xdr:sp macro="" textlink="">
      <xdr:nvSpPr>
        <xdr:cNvPr id="340" name="テキスト ボックス 339"/>
        <xdr:cNvSpPr txBox="1"/>
      </xdr:nvSpPr>
      <xdr:spPr>
        <a:xfrm>
          <a:off x="15798800" y="9993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125367</xdr:rowOff>
    </xdr:from>
    <xdr:to>
      <xdr:col>22</xdr:col>
      <xdr:colOff>254000</xdr:colOff>
      <xdr:row>60</xdr:row>
      <xdr:rowOff>55517</xdr:rowOff>
    </xdr:to>
    <xdr:sp macro="" textlink="">
      <xdr:nvSpPr>
        <xdr:cNvPr id="341" name="円/楕円 340"/>
        <xdr:cNvSpPr/>
      </xdr:nvSpPr>
      <xdr:spPr>
        <a:xfrm>
          <a:off x="15240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65694</xdr:rowOff>
    </xdr:from>
    <xdr:ext cx="762000" cy="259045"/>
    <xdr:sp macro="" textlink="">
      <xdr:nvSpPr>
        <xdr:cNvPr id="342" name="テキスト ボックス 341"/>
        <xdr:cNvSpPr txBox="1"/>
      </xdr:nvSpPr>
      <xdr:spPr>
        <a:xfrm>
          <a:off x="14909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110430</xdr:rowOff>
    </xdr:from>
    <xdr:to>
      <xdr:col>21</xdr:col>
      <xdr:colOff>50800</xdr:colOff>
      <xdr:row>60</xdr:row>
      <xdr:rowOff>40580</xdr:rowOff>
    </xdr:to>
    <xdr:sp macro="" textlink="">
      <xdr:nvSpPr>
        <xdr:cNvPr id="343" name="円/楕円 342"/>
        <xdr:cNvSpPr/>
      </xdr:nvSpPr>
      <xdr:spPr>
        <a:xfrm>
          <a:off x="14351000" y="1022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50757</xdr:rowOff>
    </xdr:from>
    <xdr:ext cx="762000" cy="259045"/>
    <xdr:sp macro="" textlink="">
      <xdr:nvSpPr>
        <xdr:cNvPr id="344" name="テキスト ボックス 343"/>
        <xdr:cNvSpPr txBox="1"/>
      </xdr:nvSpPr>
      <xdr:spPr>
        <a:xfrm>
          <a:off x="14020800" y="999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129963</xdr:rowOff>
    </xdr:from>
    <xdr:to>
      <xdr:col>19</xdr:col>
      <xdr:colOff>533400</xdr:colOff>
      <xdr:row>60</xdr:row>
      <xdr:rowOff>60113</xdr:rowOff>
    </xdr:to>
    <xdr:sp macro="" textlink="">
      <xdr:nvSpPr>
        <xdr:cNvPr id="345" name="円/楕円 344"/>
        <xdr:cNvSpPr/>
      </xdr:nvSpPr>
      <xdr:spPr>
        <a:xfrm>
          <a:off x="13462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70290</xdr:rowOff>
    </xdr:from>
    <xdr:ext cx="762000" cy="259045"/>
    <xdr:sp macro="" textlink="">
      <xdr:nvSpPr>
        <xdr:cNvPr id="346" name="テキスト ボックス 345"/>
        <xdr:cNvSpPr txBox="1"/>
      </xdr:nvSpPr>
      <xdr:spPr>
        <a:xfrm>
          <a:off x="13131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３か年平均による比率で</a:t>
          </a:r>
          <a:r>
            <a:rPr kumimoji="1" lang="en-US" altLang="ja-JP" sz="1300">
              <a:latin typeface="ＭＳ Ｐゴシック"/>
            </a:rPr>
            <a:t>0.1</a:t>
          </a:r>
          <a:r>
            <a:rPr kumimoji="1" lang="ja-JP" altLang="en-US" sz="1300">
              <a:latin typeface="ＭＳ Ｐゴシック"/>
            </a:rPr>
            <a:t>ポイント改善したが、近５年の値はほぼ横ばいである。改善の要因は、</a:t>
          </a:r>
          <a:r>
            <a:rPr kumimoji="1" lang="en-US" altLang="ja-JP" sz="1300">
              <a:latin typeface="ＭＳ Ｐゴシック"/>
            </a:rPr>
            <a:t>26</a:t>
          </a:r>
          <a:r>
            <a:rPr kumimoji="1" lang="ja-JP" altLang="en-US" sz="1300">
              <a:latin typeface="ＭＳ Ｐゴシック"/>
            </a:rPr>
            <a:t>年度の元利償還金の額が減少したことに加え、普通交付税・個別算定経費に算入される基準財政需要額が増加したためである。</a:t>
          </a:r>
          <a:endParaRPr kumimoji="1" lang="en-US" altLang="ja-JP" sz="1300">
            <a:latin typeface="ＭＳ Ｐゴシック"/>
          </a:endParaRPr>
        </a:p>
        <a:p>
          <a:r>
            <a:rPr kumimoji="1" lang="ja-JP" altLang="en-US" sz="1300">
              <a:latin typeface="ＭＳ Ｐゴシック"/>
            </a:rPr>
            <a:t>　これまで繰上償還や地方債発行の抑制に努めたことにより、類似団体内平均値を上回っているが、今後学校施設の大規模改修等を予定しており、新規の地方債発行額を見込んでいる。このため、これまで以上に起債対象事業の取捨選択に努め、数値の急激な上昇を抑え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44</xdr:row>
      <xdr:rowOff>36406</xdr:rowOff>
    </xdr:to>
    <xdr:cxnSp macro="">
      <xdr:nvCxnSpPr>
        <xdr:cNvPr id="376" name="直線コネクタ 375"/>
        <xdr:cNvCxnSpPr/>
      </xdr:nvCxnSpPr>
      <xdr:spPr>
        <a:xfrm flipV="1">
          <a:off x="17018000" y="618871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8483</xdr:rowOff>
    </xdr:from>
    <xdr:ext cx="762000" cy="259045"/>
    <xdr:sp macro="" textlink="">
      <xdr:nvSpPr>
        <xdr:cNvPr id="377"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44</xdr:row>
      <xdr:rowOff>36406</xdr:rowOff>
    </xdr:from>
    <xdr:to>
      <xdr:col>24</xdr:col>
      <xdr:colOff>647700</xdr:colOff>
      <xdr:row>44</xdr:row>
      <xdr:rowOff>36406</xdr:rowOff>
    </xdr:to>
    <xdr:cxnSp macro="">
      <xdr:nvCxnSpPr>
        <xdr:cNvPr id="378" name="直線コネクタ 377"/>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79"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0" name="直線コネクタ 379"/>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59690</xdr:rowOff>
    </xdr:from>
    <xdr:to>
      <xdr:col>24</xdr:col>
      <xdr:colOff>558800</xdr:colOff>
      <xdr:row>38</xdr:row>
      <xdr:rowOff>67733</xdr:rowOff>
    </xdr:to>
    <xdr:cxnSp macro="">
      <xdr:nvCxnSpPr>
        <xdr:cNvPr id="381" name="直線コネクタ 380"/>
        <xdr:cNvCxnSpPr/>
      </xdr:nvCxnSpPr>
      <xdr:spPr>
        <a:xfrm flipV="1">
          <a:off x="16179800" y="657479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109660</xdr:rowOff>
    </xdr:from>
    <xdr:ext cx="762000" cy="259045"/>
    <xdr:sp macro="" textlink="">
      <xdr:nvSpPr>
        <xdr:cNvPr id="382" name="公債費負担の状況平均値テキスト"/>
        <xdr:cNvSpPr txBox="1"/>
      </xdr:nvSpPr>
      <xdr:spPr>
        <a:xfrm>
          <a:off x="17106900" y="6624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137583</xdr:rowOff>
    </xdr:from>
    <xdr:to>
      <xdr:col>24</xdr:col>
      <xdr:colOff>609600</xdr:colOff>
      <xdr:row>39</xdr:row>
      <xdr:rowOff>67733</xdr:rowOff>
    </xdr:to>
    <xdr:sp macro="" textlink="">
      <xdr:nvSpPr>
        <xdr:cNvPr id="383" name="フローチャート : 判断 382"/>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59690</xdr:rowOff>
    </xdr:from>
    <xdr:to>
      <xdr:col>23</xdr:col>
      <xdr:colOff>406400</xdr:colOff>
      <xdr:row>38</xdr:row>
      <xdr:rowOff>67733</xdr:rowOff>
    </xdr:to>
    <xdr:cxnSp macro="">
      <xdr:nvCxnSpPr>
        <xdr:cNvPr id="384" name="直線コネクタ 383"/>
        <xdr:cNvCxnSpPr/>
      </xdr:nvCxnSpPr>
      <xdr:spPr>
        <a:xfrm>
          <a:off x="15290800" y="65747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46567</xdr:rowOff>
    </xdr:from>
    <xdr:to>
      <xdr:col>23</xdr:col>
      <xdr:colOff>457200</xdr:colOff>
      <xdr:row>39</xdr:row>
      <xdr:rowOff>148167</xdr:rowOff>
    </xdr:to>
    <xdr:sp macro="" textlink="">
      <xdr:nvSpPr>
        <xdr:cNvPr id="385" name="フローチャート : 判断 384"/>
        <xdr:cNvSpPr/>
      </xdr:nvSpPr>
      <xdr:spPr>
        <a:xfrm>
          <a:off x="16129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132944</xdr:rowOff>
    </xdr:from>
    <xdr:ext cx="736600" cy="259045"/>
    <xdr:sp macro="" textlink="">
      <xdr:nvSpPr>
        <xdr:cNvPr id="386" name="テキスト ボックス 385"/>
        <xdr:cNvSpPr txBox="1"/>
      </xdr:nvSpPr>
      <xdr:spPr>
        <a:xfrm>
          <a:off x="15798800" y="681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59690</xdr:rowOff>
    </xdr:from>
    <xdr:to>
      <xdr:col>22</xdr:col>
      <xdr:colOff>203200</xdr:colOff>
      <xdr:row>38</xdr:row>
      <xdr:rowOff>67733</xdr:rowOff>
    </xdr:to>
    <xdr:cxnSp macro="">
      <xdr:nvCxnSpPr>
        <xdr:cNvPr id="387" name="直線コネクタ 386"/>
        <xdr:cNvCxnSpPr/>
      </xdr:nvCxnSpPr>
      <xdr:spPr>
        <a:xfrm flipV="1">
          <a:off x="14401800" y="65747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110913</xdr:rowOff>
    </xdr:from>
    <xdr:to>
      <xdr:col>22</xdr:col>
      <xdr:colOff>254000</xdr:colOff>
      <xdr:row>40</xdr:row>
      <xdr:rowOff>41063</xdr:rowOff>
    </xdr:to>
    <xdr:sp macro="" textlink="">
      <xdr:nvSpPr>
        <xdr:cNvPr id="388" name="フローチャート : 判断 387"/>
        <xdr:cNvSpPr/>
      </xdr:nvSpPr>
      <xdr:spPr>
        <a:xfrm>
          <a:off x="15240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25840</xdr:rowOff>
    </xdr:from>
    <xdr:ext cx="762000" cy="259045"/>
    <xdr:sp macro="" textlink="">
      <xdr:nvSpPr>
        <xdr:cNvPr id="389" name="テキスト ボックス 388"/>
        <xdr:cNvSpPr txBox="1"/>
      </xdr:nvSpPr>
      <xdr:spPr>
        <a:xfrm>
          <a:off x="14909800" y="688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67733</xdr:rowOff>
    </xdr:from>
    <xdr:to>
      <xdr:col>21</xdr:col>
      <xdr:colOff>0</xdr:colOff>
      <xdr:row>38</xdr:row>
      <xdr:rowOff>91863</xdr:rowOff>
    </xdr:to>
    <xdr:cxnSp macro="">
      <xdr:nvCxnSpPr>
        <xdr:cNvPr id="390" name="直線コネクタ 389"/>
        <xdr:cNvCxnSpPr/>
      </xdr:nvCxnSpPr>
      <xdr:spPr>
        <a:xfrm flipV="1">
          <a:off x="13512800" y="65828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35983</xdr:rowOff>
    </xdr:from>
    <xdr:to>
      <xdr:col>21</xdr:col>
      <xdr:colOff>50800</xdr:colOff>
      <xdr:row>40</xdr:row>
      <xdr:rowOff>137583</xdr:rowOff>
    </xdr:to>
    <xdr:sp macro="" textlink="">
      <xdr:nvSpPr>
        <xdr:cNvPr id="391" name="フローチャート : 判断 390"/>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122360</xdr:rowOff>
    </xdr:from>
    <xdr:ext cx="762000" cy="259045"/>
    <xdr:sp macro="" textlink="">
      <xdr:nvSpPr>
        <xdr:cNvPr id="392" name="テキスト ボックス 391"/>
        <xdr:cNvSpPr txBox="1"/>
      </xdr:nvSpPr>
      <xdr:spPr>
        <a:xfrm>
          <a:off x="14020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68156</xdr:rowOff>
    </xdr:from>
    <xdr:to>
      <xdr:col>19</xdr:col>
      <xdr:colOff>533400</xdr:colOff>
      <xdr:row>40</xdr:row>
      <xdr:rowOff>169756</xdr:rowOff>
    </xdr:to>
    <xdr:sp macro="" textlink="">
      <xdr:nvSpPr>
        <xdr:cNvPr id="393" name="フローチャート : 判断 392"/>
        <xdr:cNvSpPr/>
      </xdr:nvSpPr>
      <xdr:spPr>
        <a:xfrm>
          <a:off x="13462000" y="692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154533</xdr:rowOff>
    </xdr:from>
    <xdr:ext cx="762000" cy="259045"/>
    <xdr:sp macro="" textlink="">
      <xdr:nvSpPr>
        <xdr:cNvPr id="394" name="テキスト ボックス 393"/>
        <xdr:cNvSpPr txBox="1"/>
      </xdr:nvSpPr>
      <xdr:spPr>
        <a:xfrm>
          <a:off x="131318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8890</xdr:rowOff>
    </xdr:from>
    <xdr:to>
      <xdr:col>24</xdr:col>
      <xdr:colOff>609600</xdr:colOff>
      <xdr:row>38</xdr:row>
      <xdr:rowOff>110490</xdr:rowOff>
    </xdr:to>
    <xdr:sp macro="" textlink="">
      <xdr:nvSpPr>
        <xdr:cNvPr id="400" name="円/楕円 399"/>
        <xdr:cNvSpPr/>
      </xdr:nvSpPr>
      <xdr:spPr>
        <a:xfrm>
          <a:off x="169672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25417</xdr:rowOff>
    </xdr:from>
    <xdr:ext cx="762000" cy="259045"/>
    <xdr:sp macro="" textlink="">
      <xdr:nvSpPr>
        <xdr:cNvPr id="401" name="公債費負担の状況該当値テキスト"/>
        <xdr:cNvSpPr txBox="1"/>
      </xdr:nvSpPr>
      <xdr:spPr>
        <a:xfrm>
          <a:off x="171069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16933</xdr:rowOff>
    </xdr:from>
    <xdr:to>
      <xdr:col>23</xdr:col>
      <xdr:colOff>457200</xdr:colOff>
      <xdr:row>38</xdr:row>
      <xdr:rowOff>118533</xdr:rowOff>
    </xdr:to>
    <xdr:sp macro="" textlink="">
      <xdr:nvSpPr>
        <xdr:cNvPr id="402" name="円/楕円 401"/>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128710</xdr:rowOff>
    </xdr:from>
    <xdr:ext cx="736600" cy="259045"/>
    <xdr:sp macro="" textlink="">
      <xdr:nvSpPr>
        <xdr:cNvPr id="403" name="テキスト ボックス 402"/>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8890</xdr:rowOff>
    </xdr:from>
    <xdr:to>
      <xdr:col>22</xdr:col>
      <xdr:colOff>254000</xdr:colOff>
      <xdr:row>38</xdr:row>
      <xdr:rowOff>110490</xdr:rowOff>
    </xdr:to>
    <xdr:sp macro="" textlink="">
      <xdr:nvSpPr>
        <xdr:cNvPr id="404" name="円/楕円 403"/>
        <xdr:cNvSpPr/>
      </xdr:nvSpPr>
      <xdr:spPr>
        <a:xfrm>
          <a:off x="15240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120667</xdr:rowOff>
    </xdr:from>
    <xdr:ext cx="762000" cy="259045"/>
    <xdr:sp macro="" textlink="">
      <xdr:nvSpPr>
        <xdr:cNvPr id="405" name="テキスト ボックス 404"/>
        <xdr:cNvSpPr txBox="1"/>
      </xdr:nvSpPr>
      <xdr:spPr>
        <a:xfrm>
          <a:off x="1490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16933</xdr:rowOff>
    </xdr:from>
    <xdr:to>
      <xdr:col>21</xdr:col>
      <xdr:colOff>50800</xdr:colOff>
      <xdr:row>38</xdr:row>
      <xdr:rowOff>118533</xdr:rowOff>
    </xdr:to>
    <xdr:sp macro="" textlink="">
      <xdr:nvSpPr>
        <xdr:cNvPr id="406" name="円/楕円 405"/>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128710</xdr:rowOff>
    </xdr:from>
    <xdr:ext cx="762000" cy="259045"/>
    <xdr:sp macro="" textlink="">
      <xdr:nvSpPr>
        <xdr:cNvPr id="407" name="テキスト ボックス 406"/>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41063</xdr:rowOff>
    </xdr:from>
    <xdr:to>
      <xdr:col>19</xdr:col>
      <xdr:colOff>533400</xdr:colOff>
      <xdr:row>38</xdr:row>
      <xdr:rowOff>142663</xdr:rowOff>
    </xdr:to>
    <xdr:sp macro="" textlink="">
      <xdr:nvSpPr>
        <xdr:cNvPr id="408" name="円/楕円 407"/>
        <xdr:cNvSpPr/>
      </xdr:nvSpPr>
      <xdr:spPr>
        <a:xfrm>
          <a:off x="13462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152840</xdr:rowOff>
    </xdr:from>
    <xdr:ext cx="762000" cy="259045"/>
    <xdr:sp macro="" textlink="">
      <xdr:nvSpPr>
        <xdr:cNvPr id="409" name="テキスト ボックス 408"/>
        <xdr:cNvSpPr txBox="1"/>
      </xdr:nvSpPr>
      <xdr:spPr>
        <a:xfrm>
          <a:off x="13131800" y="63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将来負担比率が</a:t>
          </a:r>
          <a:r>
            <a:rPr kumimoji="1" lang="en-US" altLang="ja-JP" sz="1300">
              <a:latin typeface="ＭＳ Ｐゴシック"/>
            </a:rPr>
            <a:t>1.5</a:t>
          </a:r>
          <a:r>
            <a:rPr kumimoji="1" lang="ja-JP" altLang="en-US" sz="1300">
              <a:latin typeface="ＭＳ Ｐゴシック"/>
            </a:rPr>
            <a:t>ポイント下降した。主な要因は、地方債現在高などの将来負担額は減少したものの、基金の取り崩しによる充当可能基金の減少や基準財政需要額算入見込額が減少したためである。</a:t>
          </a:r>
        </a:p>
        <a:p>
          <a:r>
            <a:rPr kumimoji="1" lang="ja-JP" altLang="en-US" sz="1300">
              <a:latin typeface="ＭＳ Ｐゴシック"/>
            </a:rPr>
            <a:t>　今後の見通しとしては、学校施設の大規模改造事業や、橋りょう長寿命化等で財政負担が大きい事業が計画されているため、負担の年度間調整を図りながら適切な地方債の発行に努める。また、ふるさと納税を推進し、充当可能基金の積み上げを図りながら現在の水準を維持す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89967</xdr:rowOff>
    </xdr:to>
    <xdr:cxnSp macro="">
      <xdr:nvCxnSpPr>
        <xdr:cNvPr id="436" name="直線コネクタ 435"/>
        <xdr:cNvCxnSpPr/>
      </xdr:nvCxnSpPr>
      <xdr:spPr>
        <a:xfrm flipV="1">
          <a:off x="17018000" y="2451100"/>
          <a:ext cx="0" cy="123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62044</xdr:rowOff>
    </xdr:from>
    <xdr:ext cx="762000" cy="259045"/>
    <xdr:sp macro="" textlink="">
      <xdr:nvSpPr>
        <xdr:cNvPr id="437" name="将来負担の状況最小値テキスト"/>
        <xdr:cNvSpPr txBox="1"/>
      </xdr:nvSpPr>
      <xdr:spPr>
        <a:xfrm>
          <a:off x="17106900" y="3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256.8</a:t>
          </a:r>
          <a:endParaRPr kumimoji="1" lang="ja-JP" altLang="en-US" sz="1000" b="1">
            <a:latin typeface="ＭＳ Ｐゴシック"/>
          </a:endParaRPr>
        </a:p>
      </xdr:txBody>
    </xdr:sp>
    <xdr:clientData/>
  </xdr:oneCellAnchor>
  <xdr:twoCellAnchor>
    <xdr:from>
      <xdr:col>24</xdr:col>
      <xdr:colOff>469900</xdr:colOff>
      <xdr:row>21</xdr:row>
      <xdr:rowOff>89967</xdr:rowOff>
    </xdr:from>
    <xdr:to>
      <xdr:col>24</xdr:col>
      <xdr:colOff>647700</xdr:colOff>
      <xdr:row>21</xdr:row>
      <xdr:rowOff>89967</xdr:rowOff>
    </xdr:to>
    <xdr:cxnSp macro="">
      <xdr:nvCxnSpPr>
        <xdr:cNvPr id="438" name="直線コネクタ 437"/>
        <xdr:cNvCxnSpPr/>
      </xdr:nvCxnSpPr>
      <xdr:spPr>
        <a:xfrm>
          <a:off x="16929100" y="369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69494</xdr:rowOff>
    </xdr:from>
    <xdr:to>
      <xdr:col>24</xdr:col>
      <xdr:colOff>558800</xdr:colOff>
      <xdr:row>15</xdr:row>
      <xdr:rowOff>76733</xdr:rowOff>
    </xdr:to>
    <xdr:cxnSp macro="">
      <xdr:nvCxnSpPr>
        <xdr:cNvPr id="441" name="直線コネクタ 440"/>
        <xdr:cNvCxnSpPr/>
      </xdr:nvCxnSpPr>
      <xdr:spPr>
        <a:xfrm>
          <a:off x="16179800" y="2641244"/>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61231</xdr:rowOff>
    </xdr:from>
    <xdr:ext cx="762000" cy="259045"/>
    <xdr:sp macro="" textlink="">
      <xdr:nvSpPr>
        <xdr:cNvPr id="442" name="将来負担の状況平均値テキスト"/>
        <xdr:cNvSpPr txBox="1"/>
      </xdr:nvSpPr>
      <xdr:spPr>
        <a:xfrm>
          <a:off x="17106900" y="2632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89154</xdr:rowOff>
    </xdr:from>
    <xdr:to>
      <xdr:col>24</xdr:col>
      <xdr:colOff>609600</xdr:colOff>
      <xdr:row>16</xdr:row>
      <xdr:rowOff>19304</xdr:rowOff>
    </xdr:to>
    <xdr:sp macro="" textlink="">
      <xdr:nvSpPr>
        <xdr:cNvPr id="443" name="フローチャート : 判断 442"/>
        <xdr:cNvSpPr/>
      </xdr:nvSpPr>
      <xdr:spPr>
        <a:xfrm>
          <a:off x="169672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69494</xdr:rowOff>
    </xdr:from>
    <xdr:to>
      <xdr:col>23</xdr:col>
      <xdr:colOff>406400</xdr:colOff>
      <xdr:row>15</xdr:row>
      <xdr:rowOff>95072</xdr:rowOff>
    </xdr:to>
    <xdr:cxnSp macro="">
      <xdr:nvCxnSpPr>
        <xdr:cNvPr id="444" name="直線コネクタ 443"/>
        <xdr:cNvCxnSpPr/>
      </xdr:nvCxnSpPr>
      <xdr:spPr>
        <a:xfrm flipV="1">
          <a:off x="15290800" y="2641244"/>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94945</xdr:rowOff>
    </xdr:from>
    <xdr:to>
      <xdr:col>23</xdr:col>
      <xdr:colOff>457200</xdr:colOff>
      <xdr:row>16</xdr:row>
      <xdr:rowOff>25095</xdr:rowOff>
    </xdr:to>
    <xdr:sp macro="" textlink="">
      <xdr:nvSpPr>
        <xdr:cNvPr id="445" name="フローチャート : 判断 444"/>
        <xdr:cNvSpPr/>
      </xdr:nvSpPr>
      <xdr:spPr>
        <a:xfrm>
          <a:off x="161290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9872</xdr:rowOff>
    </xdr:from>
    <xdr:ext cx="736600" cy="259045"/>
    <xdr:sp macro="" textlink="">
      <xdr:nvSpPr>
        <xdr:cNvPr id="446" name="テキスト ボックス 445"/>
        <xdr:cNvSpPr txBox="1"/>
      </xdr:nvSpPr>
      <xdr:spPr>
        <a:xfrm>
          <a:off x="15798800" y="2753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95072</xdr:rowOff>
    </xdr:from>
    <xdr:to>
      <xdr:col>22</xdr:col>
      <xdr:colOff>203200</xdr:colOff>
      <xdr:row>15</xdr:row>
      <xdr:rowOff>143815</xdr:rowOff>
    </xdr:to>
    <xdr:cxnSp macro="">
      <xdr:nvCxnSpPr>
        <xdr:cNvPr id="447" name="直線コネクタ 446"/>
        <xdr:cNvCxnSpPr/>
      </xdr:nvCxnSpPr>
      <xdr:spPr>
        <a:xfrm flipV="1">
          <a:off x="14401800" y="2666822"/>
          <a:ext cx="889000" cy="4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140792</xdr:rowOff>
    </xdr:from>
    <xdr:to>
      <xdr:col>22</xdr:col>
      <xdr:colOff>254000</xdr:colOff>
      <xdr:row>16</xdr:row>
      <xdr:rowOff>70942</xdr:rowOff>
    </xdr:to>
    <xdr:sp macro="" textlink="">
      <xdr:nvSpPr>
        <xdr:cNvPr id="448" name="フローチャート : 判断 447"/>
        <xdr:cNvSpPr/>
      </xdr:nvSpPr>
      <xdr:spPr>
        <a:xfrm>
          <a:off x="15240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55719</xdr:rowOff>
    </xdr:from>
    <xdr:ext cx="762000" cy="259045"/>
    <xdr:sp macro="" textlink="">
      <xdr:nvSpPr>
        <xdr:cNvPr id="449" name="テキスト ボックス 448"/>
        <xdr:cNvSpPr txBox="1"/>
      </xdr:nvSpPr>
      <xdr:spPr>
        <a:xfrm>
          <a:off x="14909800" y="279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143815</xdr:rowOff>
    </xdr:from>
    <xdr:to>
      <xdr:col>21</xdr:col>
      <xdr:colOff>0</xdr:colOff>
      <xdr:row>16</xdr:row>
      <xdr:rowOff>62128</xdr:rowOff>
    </xdr:to>
    <xdr:cxnSp macro="">
      <xdr:nvCxnSpPr>
        <xdr:cNvPr id="450" name="直線コネクタ 449"/>
        <xdr:cNvCxnSpPr/>
      </xdr:nvCxnSpPr>
      <xdr:spPr>
        <a:xfrm flipV="1">
          <a:off x="13512800" y="2715565"/>
          <a:ext cx="889000" cy="8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18085</xdr:rowOff>
    </xdr:from>
    <xdr:to>
      <xdr:col>21</xdr:col>
      <xdr:colOff>50800</xdr:colOff>
      <xdr:row>16</xdr:row>
      <xdr:rowOff>119685</xdr:rowOff>
    </xdr:to>
    <xdr:sp macro="" textlink="">
      <xdr:nvSpPr>
        <xdr:cNvPr id="451" name="フローチャート : 判断 450"/>
        <xdr:cNvSpPr/>
      </xdr:nvSpPr>
      <xdr:spPr>
        <a:xfrm>
          <a:off x="14351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104462</xdr:rowOff>
    </xdr:from>
    <xdr:ext cx="762000" cy="259045"/>
    <xdr:sp macro="" textlink="">
      <xdr:nvSpPr>
        <xdr:cNvPr id="452" name="テキスト ボックス 451"/>
        <xdr:cNvSpPr txBox="1"/>
      </xdr:nvSpPr>
      <xdr:spPr>
        <a:xfrm>
          <a:off x="14020800" y="28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126187</xdr:rowOff>
    </xdr:from>
    <xdr:to>
      <xdr:col>19</xdr:col>
      <xdr:colOff>533400</xdr:colOff>
      <xdr:row>17</xdr:row>
      <xdr:rowOff>56337</xdr:rowOff>
    </xdr:to>
    <xdr:sp macro="" textlink="">
      <xdr:nvSpPr>
        <xdr:cNvPr id="453" name="フローチャート : 判断 452"/>
        <xdr:cNvSpPr/>
      </xdr:nvSpPr>
      <xdr:spPr>
        <a:xfrm>
          <a:off x="13462000" y="28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41114</xdr:rowOff>
    </xdr:from>
    <xdr:ext cx="762000" cy="259045"/>
    <xdr:sp macro="" textlink="">
      <xdr:nvSpPr>
        <xdr:cNvPr id="454" name="テキスト ボックス 453"/>
        <xdr:cNvSpPr txBox="1"/>
      </xdr:nvSpPr>
      <xdr:spPr>
        <a:xfrm>
          <a:off x="13131800" y="295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25933</xdr:rowOff>
    </xdr:from>
    <xdr:to>
      <xdr:col>24</xdr:col>
      <xdr:colOff>609600</xdr:colOff>
      <xdr:row>15</xdr:row>
      <xdr:rowOff>127533</xdr:rowOff>
    </xdr:to>
    <xdr:sp macro="" textlink="">
      <xdr:nvSpPr>
        <xdr:cNvPr id="460" name="円/楕円 459"/>
        <xdr:cNvSpPr/>
      </xdr:nvSpPr>
      <xdr:spPr>
        <a:xfrm>
          <a:off x="16967200" y="259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42460</xdr:rowOff>
    </xdr:from>
    <xdr:ext cx="762000" cy="259045"/>
    <xdr:sp macro="" textlink="">
      <xdr:nvSpPr>
        <xdr:cNvPr id="461" name="将来負担の状況該当値テキスト"/>
        <xdr:cNvSpPr txBox="1"/>
      </xdr:nvSpPr>
      <xdr:spPr>
        <a:xfrm>
          <a:off x="17106900" y="2442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18694</xdr:rowOff>
    </xdr:from>
    <xdr:to>
      <xdr:col>23</xdr:col>
      <xdr:colOff>457200</xdr:colOff>
      <xdr:row>15</xdr:row>
      <xdr:rowOff>120294</xdr:rowOff>
    </xdr:to>
    <xdr:sp macro="" textlink="">
      <xdr:nvSpPr>
        <xdr:cNvPr id="462" name="円/楕円 461"/>
        <xdr:cNvSpPr/>
      </xdr:nvSpPr>
      <xdr:spPr>
        <a:xfrm>
          <a:off x="16129000" y="259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130471</xdr:rowOff>
    </xdr:from>
    <xdr:ext cx="736600" cy="259045"/>
    <xdr:sp macro="" textlink="">
      <xdr:nvSpPr>
        <xdr:cNvPr id="463" name="テキスト ボックス 462"/>
        <xdr:cNvSpPr txBox="1"/>
      </xdr:nvSpPr>
      <xdr:spPr>
        <a:xfrm>
          <a:off x="15798800" y="235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44272</xdr:rowOff>
    </xdr:from>
    <xdr:to>
      <xdr:col>22</xdr:col>
      <xdr:colOff>254000</xdr:colOff>
      <xdr:row>15</xdr:row>
      <xdr:rowOff>145872</xdr:rowOff>
    </xdr:to>
    <xdr:sp macro="" textlink="">
      <xdr:nvSpPr>
        <xdr:cNvPr id="464" name="円/楕円 463"/>
        <xdr:cNvSpPr/>
      </xdr:nvSpPr>
      <xdr:spPr>
        <a:xfrm>
          <a:off x="15240000" y="261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156049</xdr:rowOff>
    </xdr:from>
    <xdr:ext cx="762000" cy="259045"/>
    <xdr:sp macro="" textlink="">
      <xdr:nvSpPr>
        <xdr:cNvPr id="465" name="テキスト ボックス 464"/>
        <xdr:cNvSpPr txBox="1"/>
      </xdr:nvSpPr>
      <xdr:spPr>
        <a:xfrm>
          <a:off x="14909800" y="23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93015</xdr:rowOff>
    </xdr:from>
    <xdr:to>
      <xdr:col>21</xdr:col>
      <xdr:colOff>50800</xdr:colOff>
      <xdr:row>16</xdr:row>
      <xdr:rowOff>23165</xdr:rowOff>
    </xdr:to>
    <xdr:sp macro="" textlink="">
      <xdr:nvSpPr>
        <xdr:cNvPr id="466" name="円/楕円 465"/>
        <xdr:cNvSpPr/>
      </xdr:nvSpPr>
      <xdr:spPr>
        <a:xfrm>
          <a:off x="14351000" y="266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33342</xdr:rowOff>
    </xdr:from>
    <xdr:ext cx="762000" cy="259045"/>
    <xdr:sp macro="" textlink="">
      <xdr:nvSpPr>
        <xdr:cNvPr id="467" name="テキスト ボックス 466"/>
        <xdr:cNvSpPr txBox="1"/>
      </xdr:nvSpPr>
      <xdr:spPr>
        <a:xfrm>
          <a:off x="14020800" y="243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11328</xdr:rowOff>
    </xdr:from>
    <xdr:to>
      <xdr:col>19</xdr:col>
      <xdr:colOff>533400</xdr:colOff>
      <xdr:row>16</xdr:row>
      <xdr:rowOff>112928</xdr:rowOff>
    </xdr:to>
    <xdr:sp macro="" textlink="">
      <xdr:nvSpPr>
        <xdr:cNvPr id="468" name="円/楕円 467"/>
        <xdr:cNvSpPr/>
      </xdr:nvSpPr>
      <xdr:spPr>
        <a:xfrm>
          <a:off x="13462000" y="275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123105</xdr:rowOff>
    </xdr:from>
    <xdr:ext cx="762000" cy="259045"/>
    <xdr:sp macro="" textlink="">
      <xdr:nvSpPr>
        <xdr:cNvPr id="469" name="テキスト ボックス 468"/>
        <xdr:cNvSpPr txBox="1"/>
      </xdr:nvSpPr>
      <xdr:spPr>
        <a:xfrm>
          <a:off x="13131800" y="252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鹿児島県大崎町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14,069
13,908
100.67
7,289,191
6,945,351
289,503
4,268,460
8,317,335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40.9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対前年度比較で</a:t>
          </a:r>
          <a:r>
            <a:rPr kumimoji="1" lang="en-US" altLang="ja-JP" sz="1300">
              <a:latin typeface="ＭＳ Ｐゴシック"/>
            </a:rPr>
            <a:t>0.1</a:t>
          </a:r>
          <a:r>
            <a:rPr kumimoji="1" lang="ja-JP" altLang="en-US" sz="1300">
              <a:latin typeface="ＭＳ Ｐゴシック"/>
            </a:rPr>
            <a:t>ポイント改善し、類似団体内平均値と乖離の幅がやや改善された。本数値が低水準で推移している要因は、人件費に係る毎年の経常的な収入のうち経常特定財源が少ないことによる。</a:t>
          </a:r>
        </a:p>
        <a:p>
          <a:r>
            <a:rPr kumimoji="1" lang="ja-JP" altLang="en-US" sz="1300">
              <a:latin typeface="ＭＳ Ｐゴシック"/>
            </a:rPr>
            <a:t>　これまでに引き続き行政改革に取り組み，給与等の適正化に努め，人件費の抑制を図っていく。</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27940</xdr:rowOff>
    </xdr:from>
    <xdr:to>
      <xdr:col>7</xdr:col>
      <xdr:colOff>15875</xdr:colOff>
      <xdr:row>41</xdr:row>
      <xdr:rowOff>54610</xdr:rowOff>
    </xdr:to>
    <xdr:cxnSp macro="">
      <xdr:nvCxnSpPr>
        <xdr:cNvPr id="59" name="直線コネクタ 58"/>
        <xdr:cNvCxnSpPr/>
      </xdr:nvCxnSpPr>
      <xdr:spPr>
        <a:xfrm flipV="1">
          <a:off x="4826000" y="58572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114317</xdr:rowOff>
    </xdr:from>
    <xdr:ext cx="762000" cy="259045"/>
    <xdr:sp macro="" textlink="">
      <xdr:nvSpPr>
        <xdr:cNvPr id="62" name="人件費最大値テキスト"/>
        <xdr:cNvSpPr txBox="1"/>
      </xdr:nvSpPr>
      <xdr:spPr>
        <a:xfrm>
          <a:off x="4914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34</xdr:row>
      <xdr:rowOff>27940</xdr:rowOff>
    </xdr:from>
    <xdr:to>
      <xdr:col>7</xdr:col>
      <xdr:colOff>104775</xdr:colOff>
      <xdr:row>34</xdr:row>
      <xdr:rowOff>27940</xdr:rowOff>
    </xdr:to>
    <xdr:cxnSp macro="">
      <xdr:nvCxnSpPr>
        <xdr:cNvPr id="63" name="直線コネクタ 62"/>
        <xdr:cNvCxnSpPr/>
      </xdr:nvCxnSpPr>
      <xdr:spPr>
        <a:xfrm>
          <a:off x="4737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81280</xdr:rowOff>
    </xdr:from>
    <xdr:to>
      <xdr:col>7</xdr:col>
      <xdr:colOff>15875</xdr:colOff>
      <xdr:row>40</xdr:row>
      <xdr:rowOff>88900</xdr:rowOff>
    </xdr:to>
    <xdr:cxnSp macro="">
      <xdr:nvCxnSpPr>
        <xdr:cNvPr id="64" name="直線コネクタ 63"/>
        <xdr:cNvCxnSpPr/>
      </xdr:nvCxnSpPr>
      <xdr:spPr>
        <a:xfrm flipV="1">
          <a:off x="3987800" y="6939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119397</xdr:rowOff>
    </xdr:from>
    <xdr:ext cx="762000" cy="259045"/>
    <xdr:sp macro="" textlink="">
      <xdr:nvSpPr>
        <xdr:cNvPr id="65" name="人件費平均値テキスト"/>
        <xdr:cNvSpPr txBox="1"/>
      </xdr:nvSpPr>
      <xdr:spPr>
        <a:xfrm>
          <a:off x="4914900" y="6291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102870</xdr:rowOff>
    </xdr:from>
    <xdr:to>
      <xdr:col>7</xdr:col>
      <xdr:colOff>66675</xdr:colOff>
      <xdr:row>38</xdr:row>
      <xdr:rowOff>33020</xdr:rowOff>
    </xdr:to>
    <xdr:sp macro="" textlink="">
      <xdr:nvSpPr>
        <xdr:cNvPr id="66" name="フローチャート : 判断 65"/>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88900</xdr:rowOff>
    </xdr:from>
    <xdr:to>
      <xdr:col>5</xdr:col>
      <xdr:colOff>549275</xdr:colOff>
      <xdr:row>40</xdr:row>
      <xdr:rowOff>111760</xdr:rowOff>
    </xdr:to>
    <xdr:cxnSp macro="">
      <xdr:nvCxnSpPr>
        <xdr:cNvPr id="67" name="直線コネクタ 66"/>
        <xdr:cNvCxnSpPr/>
      </xdr:nvCxnSpPr>
      <xdr:spPr>
        <a:xfrm flipV="1">
          <a:off x="3098800" y="6946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64770</xdr:rowOff>
    </xdr:from>
    <xdr:to>
      <xdr:col>5</xdr:col>
      <xdr:colOff>600075</xdr:colOff>
      <xdr:row>37</xdr:row>
      <xdr:rowOff>166370</xdr:rowOff>
    </xdr:to>
    <xdr:sp macro="" textlink="">
      <xdr:nvSpPr>
        <xdr:cNvPr id="68" name="フローチャート : 判断 67"/>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5097</xdr:rowOff>
    </xdr:from>
    <xdr:ext cx="736600" cy="259045"/>
    <xdr:sp macro="" textlink="">
      <xdr:nvSpPr>
        <xdr:cNvPr id="69" name="テキスト ボックス 68"/>
        <xdr:cNvSpPr txBox="1"/>
      </xdr:nvSpPr>
      <xdr:spPr>
        <a:xfrm>
          <a:off x="3606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111760</xdr:rowOff>
    </xdr:from>
    <xdr:to>
      <xdr:col>4</xdr:col>
      <xdr:colOff>346075</xdr:colOff>
      <xdr:row>40</xdr:row>
      <xdr:rowOff>111760</xdr:rowOff>
    </xdr:to>
    <xdr:cxnSp macro="">
      <xdr:nvCxnSpPr>
        <xdr:cNvPr id="70" name="直線コネクタ 69"/>
        <xdr:cNvCxnSpPr/>
      </xdr:nvCxnSpPr>
      <xdr:spPr>
        <a:xfrm>
          <a:off x="2209800" y="6969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110490</xdr:rowOff>
    </xdr:from>
    <xdr:to>
      <xdr:col>4</xdr:col>
      <xdr:colOff>396875</xdr:colOff>
      <xdr:row>38</xdr:row>
      <xdr:rowOff>40640</xdr:rowOff>
    </xdr:to>
    <xdr:sp macro="" textlink="">
      <xdr:nvSpPr>
        <xdr:cNvPr id="71" name="フローチャート : 判断 70"/>
        <xdr:cNvSpPr/>
      </xdr:nvSpPr>
      <xdr:spPr>
        <a:xfrm>
          <a:off x="3048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50817</xdr:rowOff>
    </xdr:from>
    <xdr:ext cx="762000" cy="259045"/>
    <xdr:sp macro="" textlink="">
      <xdr:nvSpPr>
        <xdr:cNvPr id="72" name="テキスト ボックス 71"/>
        <xdr:cNvSpPr txBox="1"/>
      </xdr:nvSpPr>
      <xdr:spPr>
        <a:xfrm>
          <a:off x="2717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27940</xdr:rowOff>
    </xdr:from>
    <xdr:to>
      <xdr:col>3</xdr:col>
      <xdr:colOff>142875</xdr:colOff>
      <xdr:row>40</xdr:row>
      <xdr:rowOff>111760</xdr:rowOff>
    </xdr:to>
    <xdr:cxnSp macro="">
      <xdr:nvCxnSpPr>
        <xdr:cNvPr id="73" name="直線コネクタ 72"/>
        <xdr:cNvCxnSpPr/>
      </xdr:nvCxnSpPr>
      <xdr:spPr>
        <a:xfrm>
          <a:off x="1320800" y="68859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163830</xdr:rowOff>
    </xdr:from>
    <xdr:to>
      <xdr:col>3</xdr:col>
      <xdr:colOff>193675</xdr:colOff>
      <xdr:row>38</xdr:row>
      <xdr:rowOff>93980</xdr:rowOff>
    </xdr:to>
    <xdr:sp macro="" textlink="">
      <xdr:nvSpPr>
        <xdr:cNvPr id="74" name="フローチャート : 判断 73"/>
        <xdr:cNvSpPr/>
      </xdr:nvSpPr>
      <xdr:spPr>
        <a:xfrm>
          <a:off x="2159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104157</xdr:rowOff>
    </xdr:from>
    <xdr:ext cx="762000" cy="259045"/>
    <xdr:sp macro="" textlink="">
      <xdr:nvSpPr>
        <xdr:cNvPr id="75" name="テキスト ボックス 74"/>
        <xdr:cNvSpPr txBox="1"/>
      </xdr:nvSpPr>
      <xdr:spPr>
        <a:xfrm>
          <a:off x="1828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68580</xdr:rowOff>
    </xdr:from>
    <xdr:to>
      <xdr:col>1</xdr:col>
      <xdr:colOff>676275</xdr:colOff>
      <xdr:row>38</xdr:row>
      <xdr:rowOff>170180</xdr:rowOff>
    </xdr:to>
    <xdr:sp macro="" textlink="">
      <xdr:nvSpPr>
        <xdr:cNvPr id="76" name="フローチャート : 判断 75"/>
        <xdr:cNvSpPr/>
      </xdr:nvSpPr>
      <xdr:spPr>
        <a:xfrm>
          <a:off x="12700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8907</xdr:rowOff>
    </xdr:from>
    <xdr:ext cx="762000" cy="259045"/>
    <xdr:sp macro="" textlink="">
      <xdr:nvSpPr>
        <xdr:cNvPr id="77" name="テキスト ボックス 76"/>
        <xdr:cNvSpPr txBox="1"/>
      </xdr:nvSpPr>
      <xdr:spPr>
        <a:xfrm>
          <a:off x="939800" y="635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40</xdr:row>
      <xdr:rowOff>30480</xdr:rowOff>
    </xdr:from>
    <xdr:to>
      <xdr:col>7</xdr:col>
      <xdr:colOff>66675</xdr:colOff>
      <xdr:row>40</xdr:row>
      <xdr:rowOff>132080</xdr:rowOff>
    </xdr:to>
    <xdr:sp macro="" textlink="">
      <xdr:nvSpPr>
        <xdr:cNvPr id="83" name="円/楕円 82"/>
        <xdr:cNvSpPr/>
      </xdr:nvSpPr>
      <xdr:spPr>
        <a:xfrm>
          <a:off x="47752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2557</xdr:rowOff>
    </xdr:from>
    <xdr:ext cx="762000" cy="259045"/>
    <xdr:sp macro="" textlink="">
      <xdr:nvSpPr>
        <xdr:cNvPr id="84" name="人件費該当値テキスト"/>
        <xdr:cNvSpPr txBox="1"/>
      </xdr:nvSpPr>
      <xdr:spPr>
        <a:xfrm>
          <a:off x="49149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38100</xdr:rowOff>
    </xdr:from>
    <xdr:to>
      <xdr:col>5</xdr:col>
      <xdr:colOff>600075</xdr:colOff>
      <xdr:row>40</xdr:row>
      <xdr:rowOff>139700</xdr:rowOff>
    </xdr:to>
    <xdr:sp macro="" textlink="">
      <xdr:nvSpPr>
        <xdr:cNvPr id="85" name="円/楕円 84"/>
        <xdr:cNvSpPr/>
      </xdr:nvSpPr>
      <xdr:spPr>
        <a:xfrm>
          <a:off x="3937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124477</xdr:rowOff>
    </xdr:from>
    <xdr:ext cx="736600" cy="259045"/>
    <xdr:sp macro="" textlink="">
      <xdr:nvSpPr>
        <xdr:cNvPr id="86" name="テキスト ボックス 85"/>
        <xdr:cNvSpPr txBox="1"/>
      </xdr:nvSpPr>
      <xdr:spPr>
        <a:xfrm>
          <a:off x="3606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60960</xdr:rowOff>
    </xdr:from>
    <xdr:to>
      <xdr:col>4</xdr:col>
      <xdr:colOff>396875</xdr:colOff>
      <xdr:row>40</xdr:row>
      <xdr:rowOff>162560</xdr:rowOff>
    </xdr:to>
    <xdr:sp macro="" textlink="">
      <xdr:nvSpPr>
        <xdr:cNvPr id="87" name="円/楕円 86"/>
        <xdr:cNvSpPr/>
      </xdr:nvSpPr>
      <xdr:spPr>
        <a:xfrm>
          <a:off x="3048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147337</xdr:rowOff>
    </xdr:from>
    <xdr:ext cx="762000" cy="259045"/>
    <xdr:sp macro="" textlink="">
      <xdr:nvSpPr>
        <xdr:cNvPr id="88" name="テキスト ボックス 87"/>
        <xdr:cNvSpPr txBox="1"/>
      </xdr:nvSpPr>
      <xdr:spPr>
        <a:xfrm>
          <a:off x="27178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60960</xdr:rowOff>
    </xdr:from>
    <xdr:to>
      <xdr:col>3</xdr:col>
      <xdr:colOff>193675</xdr:colOff>
      <xdr:row>40</xdr:row>
      <xdr:rowOff>162560</xdr:rowOff>
    </xdr:to>
    <xdr:sp macro="" textlink="">
      <xdr:nvSpPr>
        <xdr:cNvPr id="89" name="円/楕円 88"/>
        <xdr:cNvSpPr/>
      </xdr:nvSpPr>
      <xdr:spPr>
        <a:xfrm>
          <a:off x="2159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147337</xdr:rowOff>
    </xdr:from>
    <xdr:ext cx="762000" cy="259045"/>
    <xdr:sp macro="" textlink="">
      <xdr:nvSpPr>
        <xdr:cNvPr id="90" name="テキスト ボックス 89"/>
        <xdr:cNvSpPr txBox="1"/>
      </xdr:nvSpPr>
      <xdr:spPr>
        <a:xfrm>
          <a:off x="18288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148590</xdr:rowOff>
    </xdr:from>
    <xdr:to>
      <xdr:col>1</xdr:col>
      <xdr:colOff>676275</xdr:colOff>
      <xdr:row>40</xdr:row>
      <xdr:rowOff>78740</xdr:rowOff>
    </xdr:to>
    <xdr:sp macro="" textlink="">
      <xdr:nvSpPr>
        <xdr:cNvPr id="91" name="円/楕円 90"/>
        <xdr:cNvSpPr/>
      </xdr:nvSpPr>
      <xdr:spPr>
        <a:xfrm>
          <a:off x="1270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63517</xdr:rowOff>
    </xdr:from>
    <xdr:ext cx="762000" cy="259045"/>
    <xdr:sp macro="" textlink="">
      <xdr:nvSpPr>
        <xdr:cNvPr id="92" name="テキスト ボックス 91"/>
        <xdr:cNvSpPr txBox="1"/>
      </xdr:nvSpPr>
      <xdr:spPr>
        <a:xfrm>
          <a:off x="939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前年度比較で</a:t>
          </a:r>
          <a:r>
            <a:rPr kumimoji="1" lang="en-US" altLang="ja-JP" sz="1300">
              <a:latin typeface="ＭＳ Ｐゴシック"/>
            </a:rPr>
            <a:t>0.2</a:t>
          </a:r>
          <a:r>
            <a:rPr kumimoji="1" lang="ja-JP" altLang="en-US" sz="1300">
              <a:latin typeface="ＭＳ Ｐゴシック"/>
            </a:rPr>
            <a:t>ポイント改善し、３年連続の改善となった。物件費の決算額は、</a:t>
          </a:r>
          <a:r>
            <a:rPr kumimoji="1" lang="en-US" altLang="ja-JP" sz="1300">
              <a:latin typeface="ＭＳ Ｐゴシック"/>
            </a:rPr>
            <a:t>47,742</a:t>
          </a:r>
          <a:r>
            <a:rPr kumimoji="1" lang="ja-JP" altLang="en-US" sz="1300">
              <a:latin typeface="ＭＳ Ｐゴシック"/>
            </a:rPr>
            <a:t>千円増加したが、数値が改善した要因は、地方税等が伸び、物件費に対する経常経費充当一般財源等が</a:t>
          </a:r>
          <a:r>
            <a:rPr kumimoji="1" lang="en-US" altLang="ja-JP" sz="1300">
              <a:latin typeface="ＭＳ Ｐゴシック"/>
            </a:rPr>
            <a:t>2,037</a:t>
          </a:r>
          <a:r>
            <a:rPr kumimoji="1" lang="ja-JP" altLang="en-US" sz="1300">
              <a:latin typeface="ＭＳ Ｐゴシック"/>
            </a:rPr>
            <a:t>千円増加したためである。</a:t>
          </a:r>
        </a:p>
        <a:p>
          <a:r>
            <a:rPr kumimoji="1" lang="ja-JP" altLang="en-US" sz="1300">
              <a:latin typeface="ＭＳ Ｐゴシック"/>
            </a:rPr>
            <a:t>　さらなる数値の改善のため、事務事業の見直しや予算編成時点で物件費そのものを抑制するなど，積極的に内部管理経費の削減に努める。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58964</xdr:rowOff>
    </xdr:to>
    <xdr:cxnSp macro="">
      <xdr:nvCxnSpPr>
        <xdr:cNvPr id="122" name="直線コネクタ 121"/>
        <xdr:cNvCxnSpPr/>
      </xdr:nvCxnSpPr>
      <xdr:spPr>
        <a:xfrm flipV="1">
          <a:off x="16510000" y="2178957"/>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5"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6" name="直線コネクタ 125"/>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140607</xdr:rowOff>
    </xdr:from>
    <xdr:to>
      <xdr:col>24</xdr:col>
      <xdr:colOff>31750</xdr:colOff>
      <xdr:row>15</xdr:row>
      <xdr:rowOff>162379</xdr:rowOff>
    </xdr:to>
    <xdr:cxnSp macro="">
      <xdr:nvCxnSpPr>
        <xdr:cNvPr id="127" name="直線コネクタ 126"/>
        <xdr:cNvCxnSpPr/>
      </xdr:nvCxnSpPr>
      <xdr:spPr>
        <a:xfrm flipV="1">
          <a:off x="15671800" y="271235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64606</xdr:rowOff>
    </xdr:from>
    <xdr:ext cx="762000" cy="259045"/>
    <xdr:sp macro="" textlink="">
      <xdr:nvSpPr>
        <xdr:cNvPr id="128" name="物件費平均値テキスト"/>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29" name="フローチャート : 判断 128"/>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162379</xdr:rowOff>
    </xdr:from>
    <xdr:to>
      <xdr:col>22</xdr:col>
      <xdr:colOff>565150</xdr:colOff>
      <xdr:row>16</xdr:row>
      <xdr:rowOff>1814</xdr:rowOff>
    </xdr:to>
    <xdr:cxnSp macro="">
      <xdr:nvCxnSpPr>
        <xdr:cNvPr id="130" name="直線コネクタ 129"/>
        <xdr:cNvCxnSpPr/>
      </xdr:nvCxnSpPr>
      <xdr:spPr>
        <a:xfrm flipV="1">
          <a:off x="14782800" y="27341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166007</xdr:rowOff>
    </xdr:from>
    <xdr:to>
      <xdr:col>22</xdr:col>
      <xdr:colOff>615950</xdr:colOff>
      <xdr:row>16</xdr:row>
      <xdr:rowOff>96157</xdr:rowOff>
    </xdr:to>
    <xdr:sp macro="" textlink="">
      <xdr:nvSpPr>
        <xdr:cNvPr id="131" name="フローチャート : 判断 130"/>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80934</xdr:rowOff>
    </xdr:from>
    <xdr:ext cx="736600" cy="259045"/>
    <xdr:sp macro="" textlink="">
      <xdr:nvSpPr>
        <xdr:cNvPr id="132" name="テキスト ボックス 131"/>
        <xdr:cNvSpPr txBox="1"/>
      </xdr:nvSpPr>
      <xdr:spPr>
        <a:xfrm>
          <a:off x="15290800" y="282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1814</xdr:rowOff>
    </xdr:from>
    <xdr:to>
      <xdr:col>21</xdr:col>
      <xdr:colOff>361950</xdr:colOff>
      <xdr:row>16</xdr:row>
      <xdr:rowOff>56243</xdr:rowOff>
    </xdr:to>
    <xdr:cxnSp macro="">
      <xdr:nvCxnSpPr>
        <xdr:cNvPr id="133" name="直線コネクタ 132"/>
        <xdr:cNvCxnSpPr/>
      </xdr:nvCxnSpPr>
      <xdr:spPr>
        <a:xfrm flipV="1">
          <a:off x="13893800" y="27450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111579</xdr:rowOff>
    </xdr:from>
    <xdr:to>
      <xdr:col>21</xdr:col>
      <xdr:colOff>412750</xdr:colOff>
      <xdr:row>16</xdr:row>
      <xdr:rowOff>41729</xdr:rowOff>
    </xdr:to>
    <xdr:sp macro="" textlink="">
      <xdr:nvSpPr>
        <xdr:cNvPr id="134" name="フローチャート : 判断 133"/>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51906</xdr:rowOff>
    </xdr:from>
    <xdr:ext cx="762000" cy="259045"/>
    <xdr:sp macro="" textlink="">
      <xdr:nvSpPr>
        <xdr:cNvPr id="135" name="テキスト ボックス 134"/>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129721</xdr:rowOff>
    </xdr:from>
    <xdr:to>
      <xdr:col>20</xdr:col>
      <xdr:colOff>158750</xdr:colOff>
      <xdr:row>16</xdr:row>
      <xdr:rowOff>56243</xdr:rowOff>
    </xdr:to>
    <xdr:cxnSp macro="">
      <xdr:nvCxnSpPr>
        <xdr:cNvPr id="136" name="直線コネクタ 135"/>
        <xdr:cNvCxnSpPr/>
      </xdr:nvCxnSpPr>
      <xdr:spPr>
        <a:xfrm>
          <a:off x="13004800" y="27014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78921</xdr:rowOff>
    </xdr:from>
    <xdr:to>
      <xdr:col>20</xdr:col>
      <xdr:colOff>209550</xdr:colOff>
      <xdr:row>16</xdr:row>
      <xdr:rowOff>9071</xdr:rowOff>
    </xdr:to>
    <xdr:sp macro="" textlink="">
      <xdr:nvSpPr>
        <xdr:cNvPr id="137" name="フローチャート : 判断 136"/>
        <xdr:cNvSpPr/>
      </xdr:nvSpPr>
      <xdr:spPr>
        <a:xfrm>
          <a:off x="13843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19248</xdr:rowOff>
    </xdr:from>
    <xdr:ext cx="762000" cy="259045"/>
    <xdr:sp macro="" textlink="">
      <xdr:nvSpPr>
        <xdr:cNvPr id="138" name="テキスト ボックス 137"/>
        <xdr:cNvSpPr txBox="1"/>
      </xdr:nvSpPr>
      <xdr:spPr>
        <a:xfrm>
          <a:off x="13512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0" name="テキスト ボックス 139"/>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89807</xdr:rowOff>
    </xdr:from>
    <xdr:to>
      <xdr:col>24</xdr:col>
      <xdr:colOff>82550</xdr:colOff>
      <xdr:row>16</xdr:row>
      <xdr:rowOff>19957</xdr:rowOff>
    </xdr:to>
    <xdr:sp macro="" textlink="">
      <xdr:nvSpPr>
        <xdr:cNvPr id="146" name="円/楕円 145"/>
        <xdr:cNvSpPr/>
      </xdr:nvSpPr>
      <xdr:spPr>
        <a:xfrm>
          <a:off x="164592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106334</xdr:rowOff>
    </xdr:from>
    <xdr:ext cx="762000" cy="259045"/>
    <xdr:sp macro="" textlink="">
      <xdr:nvSpPr>
        <xdr:cNvPr id="147" name="物件費該当値テキスト"/>
        <xdr:cNvSpPr txBox="1"/>
      </xdr:nvSpPr>
      <xdr:spPr>
        <a:xfrm>
          <a:off x="165989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111579</xdr:rowOff>
    </xdr:from>
    <xdr:to>
      <xdr:col>22</xdr:col>
      <xdr:colOff>615950</xdr:colOff>
      <xdr:row>16</xdr:row>
      <xdr:rowOff>41729</xdr:rowOff>
    </xdr:to>
    <xdr:sp macro="" textlink="">
      <xdr:nvSpPr>
        <xdr:cNvPr id="148" name="円/楕円 147"/>
        <xdr:cNvSpPr/>
      </xdr:nvSpPr>
      <xdr:spPr>
        <a:xfrm>
          <a:off x="15621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51906</xdr:rowOff>
    </xdr:from>
    <xdr:ext cx="736600" cy="259045"/>
    <xdr:sp macro="" textlink="">
      <xdr:nvSpPr>
        <xdr:cNvPr id="149" name="テキスト ボックス 148"/>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122464</xdr:rowOff>
    </xdr:from>
    <xdr:to>
      <xdr:col>21</xdr:col>
      <xdr:colOff>412750</xdr:colOff>
      <xdr:row>16</xdr:row>
      <xdr:rowOff>52614</xdr:rowOff>
    </xdr:to>
    <xdr:sp macro="" textlink="">
      <xdr:nvSpPr>
        <xdr:cNvPr id="150" name="円/楕円 149"/>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37391</xdr:rowOff>
    </xdr:from>
    <xdr:ext cx="762000" cy="259045"/>
    <xdr:sp macro="" textlink="">
      <xdr:nvSpPr>
        <xdr:cNvPr id="151" name="テキスト ボックス 150"/>
        <xdr:cNvSpPr txBox="1"/>
      </xdr:nvSpPr>
      <xdr:spPr>
        <a:xfrm>
          <a:off x="14401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5443</xdr:rowOff>
    </xdr:from>
    <xdr:to>
      <xdr:col>20</xdr:col>
      <xdr:colOff>209550</xdr:colOff>
      <xdr:row>16</xdr:row>
      <xdr:rowOff>107043</xdr:rowOff>
    </xdr:to>
    <xdr:sp macro="" textlink="">
      <xdr:nvSpPr>
        <xdr:cNvPr id="152" name="円/楕円 151"/>
        <xdr:cNvSpPr/>
      </xdr:nvSpPr>
      <xdr:spPr>
        <a:xfrm>
          <a:off x="13843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53" name="テキスト ボックス 152"/>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78921</xdr:rowOff>
    </xdr:from>
    <xdr:to>
      <xdr:col>19</xdr:col>
      <xdr:colOff>6350</xdr:colOff>
      <xdr:row>16</xdr:row>
      <xdr:rowOff>9071</xdr:rowOff>
    </xdr:to>
    <xdr:sp macro="" textlink="">
      <xdr:nvSpPr>
        <xdr:cNvPr id="154" name="円/楕円 153"/>
        <xdr:cNvSpPr/>
      </xdr:nvSpPr>
      <xdr:spPr>
        <a:xfrm>
          <a:off x="12954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19248</xdr:rowOff>
    </xdr:from>
    <xdr:ext cx="762000" cy="259045"/>
    <xdr:sp macro="" textlink="">
      <xdr:nvSpPr>
        <xdr:cNvPr id="155" name="テキスト ボックス 154"/>
        <xdr:cNvSpPr txBox="1"/>
      </xdr:nvSpPr>
      <xdr:spPr>
        <a:xfrm>
          <a:off x="12623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前年度比で</a:t>
          </a:r>
          <a:r>
            <a:rPr kumimoji="1" lang="en-US" altLang="ja-JP" sz="1200">
              <a:latin typeface="ＭＳ Ｐゴシック"/>
            </a:rPr>
            <a:t>0.1</a:t>
          </a:r>
          <a:r>
            <a:rPr kumimoji="1" lang="ja-JP" altLang="en-US" sz="1200">
              <a:latin typeface="ＭＳ Ｐゴシック"/>
            </a:rPr>
            <a:t>ポイント低下し、Ｈ</a:t>
          </a:r>
          <a:r>
            <a:rPr kumimoji="1" lang="en-US" altLang="ja-JP" sz="1200">
              <a:latin typeface="ＭＳ Ｐゴシック"/>
            </a:rPr>
            <a:t>22</a:t>
          </a:r>
          <a:r>
            <a:rPr kumimoji="1" lang="ja-JP" altLang="en-US" sz="1200">
              <a:latin typeface="ＭＳ Ｐゴシック"/>
            </a:rPr>
            <a:t>年度から低下を続けている。この主な要因は、子育て支援対策のため、医療費が無料となる助成制度の対象者を中学生までに拡充したことや、高齢者に係る扶助費の増、町立保育所を全て民間移管したことに伴う保育所運営費の増に伴うものである。対策としては、経常的な一般財源を確保することが挙げられるが、若者の定住促進を図り、税収を確保することや、少子化対策とのバランスを図りながら扶助費の上昇傾向に歯止めをかけるように努める。</a:t>
          </a:r>
        </a:p>
        <a:p>
          <a:endParaRPr kumimoji="1" lang="ja-JP" altLang="en-US" sz="12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107950</xdr:rowOff>
    </xdr:from>
    <xdr:to>
      <xdr:col>7</xdr:col>
      <xdr:colOff>15875</xdr:colOff>
      <xdr:row>60</xdr:row>
      <xdr:rowOff>127000</xdr:rowOff>
    </xdr:to>
    <xdr:cxnSp macro="">
      <xdr:nvCxnSpPr>
        <xdr:cNvPr id="183" name="直線コネクタ 182"/>
        <xdr:cNvCxnSpPr/>
      </xdr:nvCxnSpPr>
      <xdr:spPr>
        <a:xfrm flipV="1">
          <a:off x="4826000" y="90233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22877</xdr:rowOff>
    </xdr:from>
    <xdr:ext cx="762000" cy="259045"/>
    <xdr:sp macro="" textlink="">
      <xdr:nvSpPr>
        <xdr:cNvPr id="186"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52</xdr:row>
      <xdr:rowOff>107950</xdr:rowOff>
    </xdr:from>
    <xdr:to>
      <xdr:col>7</xdr:col>
      <xdr:colOff>104775</xdr:colOff>
      <xdr:row>52</xdr:row>
      <xdr:rowOff>107950</xdr:rowOff>
    </xdr:to>
    <xdr:cxnSp macro="">
      <xdr:nvCxnSpPr>
        <xdr:cNvPr id="187" name="直線コネクタ 186"/>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xdr:rowOff>
    </xdr:from>
    <xdr:to>
      <xdr:col>7</xdr:col>
      <xdr:colOff>15875</xdr:colOff>
      <xdr:row>58</xdr:row>
      <xdr:rowOff>31750</xdr:rowOff>
    </xdr:to>
    <xdr:cxnSp macro="">
      <xdr:nvCxnSpPr>
        <xdr:cNvPr id="188" name="直線コネクタ 187"/>
        <xdr:cNvCxnSpPr/>
      </xdr:nvCxnSpPr>
      <xdr:spPr>
        <a:xfrm>
          <a:off x="3987800" y="9956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9"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0" name="フローチャート : 判断 189"/>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31750</xdr:rowOff>
    </xdr:from>
    <xdr:to>
      <xdr:col>5</xdr:col>
      <xdr:colOff>549275</xdr:colOff>
      <xdr:row>58</xdr:row>
      <xdr:rowOff>12700</xdr:rowOff>
    </xdr:to>
    <xdr:cxnSp macro="">
      <xdr:nvCxnSpPr>
        <xdr:cNvPr id="191" name="直線コネクタ 190"/>
        <xdr:cNvCxnSpPr/>
      </xdr:nvCxnSpPr>
      <xdr:spPr>
        <a:xfrm>
          <a:off x="3098800" y="9804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2" name="フローチャート : 判断 191"/>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54627</xdr:rowOff>
    </xdr:from>
    <xdr:ext cx="736600" cy="259045"/>
    <xdr:sp macro="" textlink="">
      <xdr:nvSpPr>
        <xdr:cNvPr id="193" name="テキスト ボックス 192"/>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146050</xdr:rowOff>
    </xdr:from>
    <xdr:to>
      <xdr:col>4</xdr:col>
      <xdr:colOff>346075</xdr:colOff>
      <xdr:row>57</xdr:row>
      <xdr:rowOff>31750</xdr:rowOff>
    </xdr:to>
    <xdr:cxnSp macro="">
      <xdr:nvCxnSpPr>
        <xdr:cNvPr id="194" name="直線コネクタ 193"/>
        <xdr:cNvCxnSpPr/>
      </xdr:nvCxnSpPr>
      <xdr:spPr>
        <a:xfrm>
          <a:off x="2209800" y="9747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5" name="フローチャート : 判断 194"/>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196" name="テキスト ボックス 195"/>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88900</xdr:rowOff>
    </xdr:from>
    <xdr:to>
      <xdr:col>3</xdr:col>
      <xdr:colOff>142875</xdr:colOff>
      <xdr:row>56</xdr:row>
      <xdr:rowOff>146050</xdr:rowOff>
    </xdr:to>
    <xdr:cxnSp macro="">
      <xdr:nvCxnSpPr>
        <xdr:cNvPr id="197" name="直線コネクタ 196"/>
        <xdr:cNvCxnSpPr/>
      </xdr:nvCxnSpPr>
      <xdr:spPr>
        <a:xfrm>
          <a:off x="1320800" y="9690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38100</xdr:rowOff>
    </xdr:from>
    <xdr:to>
      <xdr:col>3</xdr:col>
      <xdr:colOff>193675</xdr:colOff>
      <xdr:row>55</xdr:row>
      <xdr:rowOff>139700</xdr:rowOff>
    </xdr:to>
    <xdr:sp macro="" textlink="">
      <xdr:nvSpPr>
        <xdr:cNvPr id="198" name="フローチャート : 判断 197"/>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149877</xdr:rowOff>
    </xdr:from>
    <xdr:ext cx="762000" cy="259045"/>
    <xdr:sp macro="" textlink="">
      <xdr:nvSpPr>
        <xdr:cNvPr id="199" name="テキスト ボックス 198"/>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0" name="フローチャート : 判断 199"/>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149877</xdr:rowOff>
    </xdr:from>
    <xdr:ext cx="762000" cy="259045"/>
    <xdr:sp macro="" textlink="">
      <xdr:nvSpPr>
        <xdr:cNvPr id="201" name="テキスト ボックス 200"/>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152400</xdr:rowOff>
    </xdr:from>
    <xdr:to>
      <xdr:col>7</xdr:col>
      <xdr:colOff>66675</xdr:colOff>
      <xdr:row>58</xdr:row>
      <xdr:rowOff>82550</xdr:rowOff>
    </xdr:to>
    <xdr:sp macro="" textlink="">
      <xdr:nvSpPr>
        <xdr:cNvPr id="207" name="円/楕円 206"/>
        <xdr:cNvSpPr/>
      </xdr:nvSpPr>
      <xdr:spPr>
        <a:xfrm>
          <a:off x="47752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124477</xdr:rowOff>
    </xdr:from>
    <xdr:ext cx="762000" cy="259045"/>
    <xdr:sp macro="" textlink="">
      <xdr:nvSpPr>
        <xdr:cNvPr id="208" name="扶助費該当値テキスト"/>
        <xdr:cNvSpPr txBox="1"/>
      </xdr:nvSpPr>
      <xdr:spPr>
        <a:xfrm>
          <a:off x="49149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133350</xdr:rowOff>
    </xdr:from>
    <xdr:to>
      <xdr:col>5</xdr:col>
      <xdr:colOff>600075</xdr:colOff>
      <xdr:row>58</xdr:row>
      <xdr:rowOff>63500</xdr:rowOff>
    </xdr:to>
    <xdr:sp macro="" textlink="">
      <xdr:nvSpPr>
        <xdr:cNvPr id="209" name="円/楕円 208"/>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48277</xdr:rowOff>
    </xdr:from>
    <xdr:ext cx="736600" cy="259045"/>
    <xdr:sp macro="" textlink="">
      <xdr:nvSpPr>
        <xdr:cNvPr id="210" name="テキスト ボックス 209"/>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152400</xdr:rowOff>
    </xdr:from>
    <xdr:to>
      <xdr:col>4</xdr:col>
      <xdr:colOff>396875</xdr:colOff>
      <xdr:row>57</xdr:row>
      <xdr:rowOff>82550</xdr:rowOff>
    </xdr:to>
    <xdr:sp macro="" textlink="">
      <xdr:nvSpPr>
        <xdr:cNvPr id="211" name="円/楕円 210"/>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67327</xdr:rowOff>
    </xdr:from>
    <xdr:ext cx="762000" cy="259045"/>
    <xdr:sp macro="" textlink="">
      <xdr:nvSpPr>
        <xdr:cNvPr id="212" name="テキスト ボックス 211"/>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95250</xdr:rowOff>
    </xdr:from>
    <xdr:to>
      <xdr:col>3</xdr:col>
      <xdr:colOff>193675</xdr:colOff>
      <xdr:row>57</xdr:row>
      <xdr:rowOff>25400</xdr:rowOff>
    </xdr:to>
    <xdr:sp macro="" textlink="">
      <xdr:nvSpPr>
        <xdr:cNvPr id="213" name="円/楕円 212"/>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10177</xdr:rowOff>
    </xdr:from>
    <xdr:ext cx="762000" cy="259045"/>
    <xdr:sp macro="" textlink="">
      <xdr:nvSpPr>
        <xdr:cNvPr id="214" name="テキスト ボックス 213"/>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215" name="円/楕円 214"/>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124477</xdr:rowOff>
    </xdr:from>
    <xdr:ext cx="762000" cy="259045"/>
    <xdr:sp macro="" textlink="">
      <xdr:nvSpPr>
        <xdr:cNvPr id="216" name="テキスト ボックス 215"/>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前年度比較で</a:t>
          </a:r>
          <a:r>
            <a:rPr kumimoji="1" lang="en-US" altLang="ja-JP" sz="1300">
              <a:latin typeface="ＭＳ Ｐゴシック"/>
            </a:rPr>
            <a:t>0.4</a:t>
          </a:r>
          <a:r>
            <a:rPr kumimoji="1" lang="ja-JP" altLang="en-US" sz="1300">
              <a:latin typeface="ＭＳ Ｐゴシック"/>
            </a:rPr>
            <a:t>ポイントの減少であった。数値の内容は、国民健康保険事業、公共下水道事業特別会計などに対する繰出金等であるが，減少した理由は、繰出金の決算額が前年度比較で</a:t>
          </a:r>
          <a:r>
            <a:rPr kumimoji="1" lang="en-US" altLang="ja-JP" sz="1300">
              <a:latin typeface="ＭＳ Ｐゴシック"/>
            </a:rPr>
            <a:t>13,401</a:t>
          </a:r>
          <a:r>
            <a:rPr kumimoji="1" lang="ja-JP" altLang="en-US" sz="1300">
              <a:latin typeface="ＭＳ Ｐゴシック"/>
            </a:rPr>
            <a:t>千円増加したためである。</a:t>
          </a:r>
          <a:endParaRPr kumimoji="1" lang="en-US" altLang="ja-JP" sz="1300">
            <a:latin typeface="ＭＳ Ｐゴシック"/>
          </a:endParaRPr>
        </a:p>
        <a:p>
          <a:r>
            <a:rPr kumimoji="1" lang="ja-JP" altLang="en-US" sz="1300">
              <a:latin typeface="ＭＳ Ｐゴシック"/>
            </a:rPr>
            <a:t>　国民健康保険事業、介護保険事業及び公共下水道事業等の目的税や使用料などの徴収体制の強化を図り，引き続き繰出基準を超える繰出金の抑制に努める。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85090</xdr:rowOff>
    </xdr:from>
    <xdr:to>
      <xdr:col>24</xdr:col>
      <xdr:colOff>31750</xdr:colOff>
      <xdr:row>61</xdr:row>
      <xdr:rowOff>1270</xdr:rowOff>
    </xdr:to>
    <xdr:cxnSp macro="">
      <xdr:nvCxnSpPr>
        <xdr:cNvPr id="244" name="直線コネクタ 243"/>
        <xdr:cNvCxnSpPr/>
      </xdr:nvCxnSpPr>
      <xdr:spPr>
        <a:xfrm flipV="1">
          <a:off x="16510000" y="91719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4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46" name="直線コネクタ 24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17</xdr:rowOff>
    </xdr:from>
    <xdr:ext cx="762000" cy="259045"/>
    <xdr:sp macro="" textlink="">
      <xdr:nvSpPr>
        <xdr:cNvPr id="247"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53</xdr:row>
      <xdr:rowOff>85090</xdr:rowOff>
    </xdr:from>
    <xdr:to>
      <xdr:col>24</xdr:col>
      <xdr:colOff>120650</xdr:colOff>
      <xdr:row>53</xdr:row>
      <xdr:rowOff>85090</xdr:rowOff>
    </xdr:to>
    <xdr:cxnSp macro="">
      <xdr:nvCxnSpPr>
        <xdr:cNvPr id="248" name="直線コネクタ 247"/>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142240</xdr:rowOff>
    </xdr:from>
    <xdr:to>
      <xdr:col>24</xdr:col>
      <xdr:colOff>31750</xdr:colOff>
      <xdr:row>57</xdr:row>
      <xdr:rowOff>1270</xdr:rowOff>
    </xdr:to>
    <xdr:cxnSp macro="">
      <xdr:nvCxnSpPr>
        <xdr:cNvPr id="249" name="直線コネクタ 248"/>
        <xdr:cNvCxnSpPr/>
      </xdr:nvCxnSpPr>
      <xdr:spPr>
        <a:xfrm>
          <a:off x="15671800" y="97434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123207</xdr:rowOff>
    </xdr:from>
    <xdr:ext cx="762000" cy="259045"/>
    <xdr:sp macro="" textlink="">
      <xdr:nvSpPr>
        <xdr:cNvPr id="250"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51" name="フローチャート : 判断 250"/>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142240</xdr:rowOff>
    </xdr:from>
    <xdr:to>
      <xdr:col>22</xdr:col>
      <xdr:colOff>565150</xdr:colOff>
      <xdr:row>56</xdr:row>
      <xdr:rowOff>142240</xdr:rowOff>
    </xdr:to>
    <xdr:cxnSp macro="">
      <xdr:nvCxnSpPr>
        <xdr:cNvPr id="252" name="直線コネクタ 251"/>
        <xdr:cNvCxnSpPr/>
      </xdr:nvCxnSpPr>
      <xdr:spPr>
        <a:xfrm>
          <a:off x="14782800" y="9743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56</xdr:row>
      <xdr:rowOff>142240</xdr:rowOff>
    </xdr:to>
    <xdr:cxnSp macro="">
      <xdr:nvCxnSpPr>
        <xdr:cNvPr id="255" name="直線コネクタ 254"/>
        <xdr:cNvCxnSpPr/>
      </xdr:nvCxnSpPr>
      <xdr:spPr>
        <a:xfrm>
          <a:off x="13893800" y="9682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53340</xdr:rowOff>
    </xdr:from>
    <xdr:to>
      <xdr:col>21</xdr:col>
      <xdr:colOff>412750</xdr:colOff>
      <xdr:row>56</xdr:row>
      <xdr:rowOff>154940</xdr:rowOff>
    </xdr:to>
    <xdr:sp macro="" textlink="">
      <xdr:nvSpPr>
        <xdr:cNvPr id="256" name="フローチャート : 判断 255"/>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57" name="テキスト ボックス 256"/>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50800</xdr:rowOff>
    </xdr:from>
    <xdr:to>
      <xdr:col>20</xdr:col>
      <xdr:colOff>158750</xdr:colOff>
      <xdr:row>56</xdr:row>
      <xdr:rowOff>81280</xdr:rowOff>
    </xdr:to>
    <xdr:cxnSp macro="">
      <xdr:nvCxnSpPr>
        <xdr:cNvPr id="258" name="直線コネクタ 257"/>
        <xdr:cNvCxnSpPr/>
      </xdr:nvCxnSpPr>
      <xdr:spPr>
        <a:xfrm>
          <a:off x="13004800" y="965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9" name="フローチャート : 判断 258"/>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60" name="テキスト ボックス 259"/>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61" name="フローチャート : 判断 260"/>
        <xdr:cNvSpPr/>
      </xdr:nvSpPr>
      <xdr:spPr>
        <a:xfrm>
          <a:off x="12954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62" name="テキスト ボックス 261"/>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68" name="円/楕円 267"/>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93997</xdr:rowOff>
    </xdr:from>
    <xdr:ext cx="762000" cy="259045"/>
    <xdr:sp macro="" textlink="">
      <xdr:nvSpPr>
        <xdr:cNvPr id="269" name="その他該当値テキスト"/>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91440</xdr:rowOff>
    </xdr:from>
    <xdr:to>
      <xdr:col>22</xdr:col>
      <xdr:colOff>615950</xdr:colOff>
      <xdr:row>57</xdr:row>
      <xdr:rowOff>21590</xdr:rowOff>
    </xdr:to>
    <xdr:sp macro="" textlink="">
      <xdr:nvSpPr>
        <xdr:cNvPr id="270" name="円/楕円 269"/>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71" name="テキスト ボックス 270"/>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91440</xdr:rowOff>
    </xdr:from>
    <xdr:to>
      <xdr:col>21</xdr:col>
      <xdr:colOff>412750</xdr:colOff>
      <xdr:row>57</xdr:row>
      <xdr:rowOff>21590</xdr:rowOff>
    </xdr:to>
    <xdr:sp macro="" textlink="">
      <xdr:nvSpPr>
        <xdr:cNvPr id="272" name="円/楕円 271"/>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6367</xdr:rowOff>
    </xdr:from>
    <xdr:ext cx="762000" cy="259045"/>
    <xdr:sp macro="" textlink="">
      <xdr:nvSpPr>
        <xdr:cNvPr id="273" name="テキスト ボックス 272"/>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30480</xdr:rowOff>
    </xdr:from>
    <xdr:to>
      <xdr:col>20</xdr:col>
      <xdr:colOff>209550</xdr:colOff>
      <xdr:row>56</xdr:row>
      <xdr:rowOff>132080</xdr:rowOff>
    </xdr:to>
    <xdr:sp macro="" textlink="">
      <xdr:nvSpPr>
        <xdr:cNvPr id="274" name="円/楕円 273"/>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75" name="テキスト ボックス 274"/>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76" name="円/楕円 275"/>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77" name="テキスト ボックス 276"/>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過去５年間の数値は</a:t>
          </a:r>
          <a:r>
            <a:rPr kumimoji="1" lang="en-US" altLang="ja-JP" sz="1300">
              <a:latin typeface="ＭＳ Ｐゴシック"/>
            </a:rPr>
            <a:t>10.0</a:t>
          </a:r>
          <a:r>
            <a:rPr kumimoji="1" lang="ja-JP" altLang="en-US" sz="1300">
              <a:latin typeface="ＭＳ Ｐゴシック"/>
            </a:rPr>
            <a:t>の前後で推移しており、比較的安定している。類似団体内順位では、比較的上位に位置しているが、鹿児島県平均値を</a:t>
          </a:r>
          <a:r>
            <a:rPr kumimoji="1" lang="en-US" altLang="ja-JP" sz="1300">
              <a:latin typeface="ＭＳ Ｐゴシック"/>
            </a:rPr>
            <a:t>2.7</a:t>
          </a:r>
          <a:r>
            <a:rPr kumimoji="1" lang="ja-JP" altLang="en-US" sz="1300">
              <a:latin typeface="ＭＳ Ｐゴシック"/>
            </a:rPr>
            <a:t>ポイント下回っているため、今後も負担金、補助金について、目的や事業の効果等を客観的に検証できるように努め、既に補助の目的を達成したものについては廃止を検討するなどさらなる抑制を図る。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69850</xdr:rowOff>
    </xdr:from>
    <xdr:to>
      <xdr:col>24</xdr:col>
      <xdr:colOff>590550</xdr:colOff>
      <xdr:row>42</xdr:row>
      <xdr:rowOff>69850</xdr:rowOff>
    </xdr:to>
    <xdr:cxnSp macro="">
      <xdr:nvCxnSpPr>
        <xdr:cNvPr id="292" name="直線コネクタ 291"/>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99077</xdr:rowOff>
    </xdr:from>
    <xdr:ext cx="508000" cy="259045"/>
    <xdr:sp macro="" textlink="">
      <xdr:nvSpPr>
        <xdr:cNvPr id="293" name="テキスト ボックス 292"/>
        <xdr:cNvSpPr txBox="1"/>
      </xdr:nvSpPr>
      <xdr:spPr>
        <a:xfrm>
          <a:off x="11938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39</xdr:row>
      <xdr:rowOff>12700</xdr:rowOff>
    </xdr:from>
    <xdr:to>
      <xdr:col>24</xdr:col>
      <xdr:colOff>590550</xdr:colOff>
      <xdr:row>39</xdr:row>
      <xdr:rowOff>12700</xdr:rowOff>
    </xdr:to>
    <xdr:cxnSp macro="">
      <xdr:nvCxnSpPr>
        <xdr:cNvPr id="296" name="直線コネクタ 295"/>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41927</xdr:rowOff>
    </xdr:from>
    <xdr:ext cx="508000" cy="259045"/>
    <xdr:sp macro="" textlink="">
      <xdr:nvSpPr>
        <xdr:cNvPr id="297" name="テキスト ボックス 296"/>
        <xdr:cNvSpPr txBox="1"/>
      </xdr:nvSpPr>
      <xdr:spPr>
        <a:xfrm>
          <a:off x="11938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127000</xdr:rowOff>
    </xdr:from>
    <xdr:to>
      <xdr:col>24</xdr:col>
      <xdr:colOff>590550</xdr:colOff>
      <xdr:row>35</xdr:row>
      <xdr:rowOff>127000</xdr:rowOff>
    </xdr:to>
    <xdr:cxnSp macro="">
      <xdr:nvCxnSpPr>
        <xdr:cNvPr id="300" name="直線コネクタ 299"/>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156227</xdr:rowOff>
    </xdr:from>
    <xdr:ext cx="508000" cy="259045"/>
    <xdr:sp macro="" textlink="">
      <xdr:nvSpPr>
        <xdr:cNvPr id="301" name="テキスト ボックス 300"/>
        <xdr:cNvSpPr txBox="1"/>
      </xdr:nvSpPr>
      <xdr:spPr>
        <a:xfrm>
          <a:off x="11938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2" name="直線コネクタ 301"/>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3" name="テキスト ボックス 302"/>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69850</xdr:rowOff>
    </xdr:from>
    <xdr:to>
      <xdr:col>24</xdr:col>
      <xdr:colOff>590550</xdr:colOff>
      <xdr:row>32</xdr:row>
      <xdr:rowOff>69850</xdr:rowOff>
    </xdr:to>
    <xdr:cxnSp macro="">
      <xdr:nvCxnSpPr>
        <xdr:cNvPr id="304" name="直線コネクタ 303"/>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99077</xdr:rowOff>
    </xdr:from>
    <xdr:ext cx="508000" cy="259045"/>
    <xdr:sp macro="" textlink="">
      <xdr:nvSpPr>
        <xdr:cNvPr id="305" name="テキスト ボックス 304"/>
        <xdr:cNvSpPr txBox="1"/>
      </xdr:nvSpPr>
      <xdr:spPr>
        <a:xfrm>
          <a:off x="11938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60325</xdr:rowOff>
    </xdr:from>
    <xdr:to>
      <xdr:col>24</xdr:col>
      <xdr:colOff>31750</xdr:colOff>
      <xdr:row>41</xdr:row>
      <xdr:rowOff>107950</xdr:rowOff>
    </xdr:to>
    <xdr:cxnSp macro="">
      <xdr:nvCxnSpPr>
        <xdr:cNvPr id="309" name="直線コネクタ 308"/>
        <xdr:cNvCxnSpPr/>
      </xdr:nvCxnSpPr>
      <xdr:spPr>
        <a:xfrm flipV="1">
          <a:off x="16510000" y="5718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80027</xdr:rowOff>
    </xdr:from>
    <xdr:ext cx="762000" cy="259045"/>
    <xdr:sp macro="" textlink="">
      <xdr:nvSpPr>
        <xdr:cNvPr id="310"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41</xdr:row>
      <xdr:rowOff>107950</xdr:rowOff>
    </xdr:from>
    <xdr:to>
      <xdr:col>24</xdr:col>
      <xdr:colOff>120650</xdr:colOff>
      <xdr:row>41</xdr:row>
      <xdr:rowOff>107950</xdr:rowOff>
    </xdr:to>
    <xdr:cxnSp macro="">
      <xdr:nvCxnSpPr>
        <xdr:cNvPr id="311" name="直線コネクタ 310"/>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146702</xdr:rowOff>
    </xdr:from>
    <xdr:ext cx="762000" cy="259045"/>
    <xdr:sp macro="" textlink="">
      <xdr:nvSpPr>
        <xdr:cNvPr id="312" name="補助費等最大値テキスト"/>
        <xdr:cNvSpPr txBox="1"/>
      </xdr:nvSpPr>
      <xdr:spPr>
        <a:xfrm>
          <a:off x="16598900" y="546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33</xdr:row>
      <xdr:rowOff>60325</xdr:rowOff>
    </xdr:from>
    <xdr:to>
      <xdr:col>24</xdr:col>
      <xdr:colOff>120650</xdr:colOff>
      <xdr:row>33</xdr:row>
      <xdr:rowOff>60325</xdr:rowOff>
    </xdr:to>
    <xdr:cxnSp macro="">
      <xdr:nvCxnSpPr>
        <xdr:cNvPr id="313" name="直線コネクタ 312"/>
        <xdr:cNvCxnSpPr/>
      </xdr:nvCxnSpPr>
      <xdr:spPr>
        <a:xfrm>
          <a:off x="16421100" y="57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69850</xdr:rowOff>
    </xdr:from>
    <xdr:to>
      <xdr:col>24</xdr:col>
      <xdr:colOff>31750</xdr:colOff>
      <xdr:row>34</xdr:row>
      <xdr:rowOff>127000</xdr:rowOff>
    </xdr:to>
    <xdr:cxnSp macro="">
      <xdr:nvCxnSpPr>
        <xdr:cNvPr id="314" name="直線コネクタ 313"/>
        <xdr:cNvCxnSpPr/>
      </xdr:nvCxnSpPr>
      <xdr:spPr>
        <a:xfrm flipV="1">
          <a:off x="15671800" y="58991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67327</xdr:rowOff>
    </xdr:from>
    <xdr:ext cx="762000" cy="259045"/>
    <xdr:sp macro="" textlink="">
      <xdr:nvSpPr>
        <xdr:cNvPr id="315" name="補助費等平均値テキスト"/>
        <xdr:cNvSpPr txBox="1"/>
      </xdr:nvSpPr>
      <xdr:spPr>
        <a:xfrm>
          <a:off x="16598900" y="6239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95250</xdr:rowOff>
    </xdr:from>
    <xdr:to>
      <xdr:col>24</xdr:col>
      <xdr:colOff>82550</xdr:colOff>
      <xdr:row>37</xdr:row>
      <xdr:rowOff>25400</xdr:rowOff>
    </xdr:to>
    <xdr:sp macro="" textlink="">
      <xdr:nvSpPr>
        <xdr:cNvPr id="316" name="フローチャート : 判断 315"/>
        <xdr:cNvSpPr/>
      </xdr:nvSpPr>
      <xdr:spPr>
        <a:xfrm>
          <a:off x="164592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117475</xdr:rowOff>
    </xdr:from>
    <xdr:to>
      <xdr:col>22</xdr:col>
      <xdr:colOff>565150</xdr:colOff>
      <xdr:row>34</xdr:row>
      <xdr:rowOff>127000</xdr:rowOff>
    </xdr:to>
    <xdr:cxnSp macro="">
      <xdr:nvCxnSpPr>
        <xdr:cNvPr id="317" name="直線コネクタ 316"/>
        <xdr:cNvCxnSpPr/>
      </xdr:nvCxnSpPr>
      <xdr:spPr>
        <a:xfrm>
          <a:off x="14782800" y="59467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57150</xdr:rowOff>
    </xdr:from>
    <xdr:to>
      <xdr:col>22</xdr:col>
      <xdr:colOff>615950</xdr:colOff>
      <xdr:row>36</xdr:row>
      <xdr:rowOff>158750</xdr:rowOff>
    </xdr:to>
    <xdr:sp macro="" textlink="">
      <xdr:nvSpPr>
        <xdr:cNvPr id="318" name="フローチャート : 判断 317"/>
        <xdr:cNvSpPr/>
      </xdr:nvSpPr>
      <xdr:spPr>
        <a:xfrm>
          <a:off x="15621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143527</xdr:rowOff>
    </xdr:from>
    <xdr:ext cx="736600" cy="259045"/>
    <xdr:sp macro="" textlink="">
      <xdr:nvSpPr>
        <xdr:cNvPr id="319" name="テキスト ボックス 318"/>
        <xdr:cNvSpPr txBox="1"/>
      </xdr:nvSpPr>
      <xdr:spPr>
        <a:xfrm>
          <a:off x="15290800" y="631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98425</xdr:rowOff>
    </xdr:from>
    <xdr:to>
      <xdr:col>21</xdr:col>
      <xdr:colOff>361950</xdr:colOff>
      <xdr:row>34</xdr:row>
      <xdr:rowOff>117475</xdr:rowOff>
    </xdr:to>
    <xdr:cxnSp macro="">
      <xdr:nvCxnSpPr>
        <xdr:cNvPr id="320" name="直線コネクタ 319"/>
        <xdr:cNvCxnSpPr/>
      </xdr:nvCxnSpPr>
      <xdr:spPr>
        <a:xfrm>
          <a:off x="13893800" y="59277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47625</xdr:rowOff>
    </xdr:from>
    <xdr:to>
      <xdr:col>21</xdr:col>
      <xdr:colOff>412750</xdr:colOff>
      <xdr:row>36</xdr:row>
      <xdr:rowOff>149225</xdr:rowOff>
    </xdr:to>
    <xdr:sp macro="" textlink="">
      <xdr:nvSpPr>
        <xdr:cNvPr id="321" name="フローチャート : 判断 320"/>
        <xdr:cNvSpPr/>
      </xdr:nvSpPr>
      <xdr:spPr>
        <a:xfrm>
          <a:off x="147320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134002</xdr:rowOff>
    </xdr:from>
    <xdr:ext cx="762000" cy="259045"/>
    <xdr:sp macro="" textlink="">
      <xdr:nvSpPr>
        <xdr:cNvPr id="322" name="テキスト ボックス 321"/>
        <xdr:cNvSpPr txBox="1"/>
      </xdr:nvSpPr>
      <xdr:spPr>
        <a:xfrm>
          <a:off x="14401800" y="630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50800</xdr:rowOff>
    </xdr:from>
    <xdr:to>
      <xdr:col>20</xdr:col>
      <xdr:colOff>158750</xdr:colOff>
      <xdr:row>34</xdr:row>
      <xdr:rowOff>98425</xdr:rowOff>
    </xdr:to>
    <xdr:cxnSp macro="">
      <xdr:nvCxnSpPr>
        <xdr:cNvPr id="323" name="直線コネクタ 322"/>
        <xdr:cNvCxnSpPr/>
      </xdr:nvCxnSpPr>
      <xdr:spPr>
        <a:xfrm>
          <a:off x="13004800" y="58801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66675</xdr:rowOff>
    </xdr:from>
    <xdr:to>
      <xdr:col>20</xdr:col>
      <xdr:colOff>209550</xdr:colOff>
      <xdr:row>36</xdr:row>
      <xdr:rowOff>168275</xdr:rowOff>
    </xdr:to>
    <xdr:sp macro="" textlink="">
      <xdr:nvSpPr>
        <xdr:cNvPr id="324" name="フローチャート : 判断 323"/>
        <xdr:cNvSpPr/>
      </xdr:nvSpPr>
      <xdr:spPr>
        <a:xfrm>
          <a:off x="13843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153052</xdr:rowOff>
    </xdr:from>
    <xdr:ext cx="762000" cy="259045"/>
    <xdr:sp macro="" textlink="">
      <xdr:nvSpPr>
        <xdr:cNvPr id="325" name="テキスト ボックス 324"/>
        <xdr:cNvSpPr txBox="1"/>
      </xdr:nvSpPr>
      <xdr:spPr>
        <a:xfrm>
          <a:off x="13512800" y="632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123825</xdr:rowOff>
    </xdr:from>
    <xdr:to>
      <xdr:col>19</xdr:col>
      <xdr:colOff>6350</xdr:colOff>
      <xdr:row>36</xdr:row>
      <xdr:rowOff>53975</xdr:rowOff>
    </xdr:to>
    <xdr:sp macro="" textlink="">
      <xdr:nvSpPr>
        <xdr:cNvPr id="326" name="フローチャート : 判断 325"/>
        <xdr:cNvSpPr/>
      </xdr:nvSpPr>
      <xdr:spPr>
        <a:xfrm>
          <a:off x="12954000" y="612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38752</xdr:rowOff>
    </xdr:from>
    <xdr:ext cx="762000" cy="259045"/>
    <xdr:sp macro="" textlink="">
      <xdr:nvSpPr>
        <xdr:cNvPr id="327" name="テキスト ボックス 326"/>
        <xdr:cNvSpPr txBox="1"/>
      </xdr:nvSpPr>
      <xdr:spPr>
        <a:xfrm>
          <a:off x="12623800" y="621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19050</xdr:rowOff>
    </xdr:from>
    <xdr:to>
      <xdr:col>24</xdr:col>
      <xdr:colOff>82550</xdr:colOff>
      <xdr:row>34</xdr:row>
      <xdr:rowOff>120650</xdr:rowOff>
    </xdr:to>
    <xdr:sp macro="" textlink="">
      <xdr:nvSpPr>
        <xdr:cNvPr id="333" name="円/楕円 332"/>
        <xdr:cNvSpPr/>
      </xdr:nvSpPr>
      <xdr:spPr>
        <a:xfrm>
          <a:off x="164592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35577</xdr:rowOff>
    </xdr:from>
    <xdr:ext cx="762000" cy="259045"/>
    <xdr:sp macro="" textlink="">
      <xdr:nvSpPr>
        <xdr:cNvPr id="334" name="補助費等該当値テキスト"/>
        <xdr:cNvSpPr txBox="1"/>
      </xdr:nvSpPr>
      <xdr:spPr>
        <a:xfrm>
          <a:off x="16598900" y="569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76200</xdr:rowOff>
    </xdr:from>
    <xdr:to>
      <xdr:col>22</xdr:col>
      <xdr:colOff>615950</xdr:colOff>
      <xdr:row>35</xdr:row>
      <xdr:rowOff>6350</xdr:rowOff>
    </xdr:to>
    <xdr:sp macro="" textlink="">
      <xdr:nvSpPr>
        <xdr:cNvPr id="335" name="円/楕円 334"/>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16527</xdr:rowOff>
    </xdr:from>
    <xdr:ext cx="736600" cy="259045"/>
    <xdr:sp macro="" textlink="">
      <xdr:nvSpPr>
        <xdr:cNvPr id="336" name="テキスト ボックス 335"/>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66675</xdr:rowOff>
    </xdr:from>
    <xdr:to>
      <xdr:col>21</xdr:col>
      <xdr:colOff>412750</xdr:colOff>
      <xdr:row>34</xdr:row>
      <xdr:rowOff>168275</xdr:rowOff>
    </xdr:to>
    <xdr:sp macro="" textlink="">
      <xdr:nvSpPr>
        <xdr:cNvPr id="337" name="円/楕円 336"/>
        <xdr:cNvSpPr/>
      </xdr:nvSpPr>
      <xdr:spPr>
        <a:xfrm>
          <a:off x="14732000" y="589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7002</xdr:rowOff>
    </xdr:from>
    <xdr:ext cx="762000" cy="259045"/>
    <xdr:sp macro="" textlink="">
      <xdr:nvSpPr>
        <xdr:cNvPr id="338" name="テキスト ボックス 337"/>
        <xdr:cNvSpPr txBox="1"/>
      </xdr:nvSpPr>
      <xdr:spPr>
        <a:xfrm>
          <a:off x="14401800" y="566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47625</xdr:rowOff>
    </xdr:from>
    <xdr:to>
      <xdr:col>20</xdr:col>
      <xdr:colOff>209550</xdr:colOff>
      <xdr:row>34</xdr:row>
      <xdr:rowOff>149225</xdr:rowOff>
    </xdr:to>
    <xdr:sp macro="" textlink="">
      <xdr:nvSpPr>
        <xdr:cNvPr id="339" name="円/楕円 338"/>
        <xdr:cNvSpPr/>
      </xdr:nvSpPr>
      <xdr:spPr>
        <a:xfrm>
          <a:off x="13843000" y="58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159402</xdr:rowOff>
    </xdr:from>
    <xdr:ext cx="762000" cy="259045"/>
    <xdr:sp macro="" textlink="">
      <xdr:nvSpPr>
        <xdr:cNvPr id="340" name="テキスト ボックス 339"/>
        <xdr:cNvSpPr txBox="1"/>
      </xdr:nvSpPr>
      <xdr:spPr>
        <a:xfrm>
          <a:off x="13512800" y="564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0</xdr:rowOff>
    </xdr:from>
    <xdr:to>
      <xdr:col>19</xdr:col>
      <xdr:colOff>6350</xdr:colOff>
      <xdr:row>34</xdr:row>
      <xdr:rowOff>101600</xdr:rowOff>
    </xdr:to>
    <xdr:sp macro="" textlink="">
      <xdr:nvSpPr>
        <xdr:cNvPr id="341" name="円/楕円 340"/>
        <xdr:cNvSpPr/>
      </xdr:nvSpPr>
      <xdr:spPr>
        <a:xfrm>
          <a:off x="12954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111777</xdr:rowOff>
    </xdr:from>
    <xdr:ext cx="762000" cy="259045"/>
    <xdr:sp macro="" textlink="">
      <xdr:nvSpPr>
        <xdr:cNvPr id="342" name="テキスト ボックス 341"/>
        <xdr:cNvSpPr txBox="1"/>
      </xdr:nvSpPr>
      <xdr:spPr>
        <a:xfrm>
          <a:off x="12623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前年度比で</a:t>
          </a:r>
          <a:r>
            <a:rPr kumimoji="1" lang="en-US" altLang="ja-JP" sz="1200">
              <a:latin typeface="ＭＳ Ｐゴシック"/>
            </a:rPr>
            <a:t>0.7</a:t>
          </a:r>
          <a:r>
            <a:rPr kumimoji="1" lang="ja-JP" altLang="en-US" sz="1200">
              <a:latin typeface="ＭＳ Ｐゴシック"/>
            </a:rPr>
            <a:t>ポイントの改善となった。この要因は、公債費が</a:t>
          </a:r>
          <a:r>
            <a:rPr kumimoji="1" lang="en-US" altLang="ja-JP" sz="1200">
              <a:latin typeface="ＭＳ Ｐゴシック"/>
            </a:rPr>
            <a:t>18,378</a:t>
          </a:r>
          <a:r>
            <a:rPr kumimoji="1" lang="ja-JP" altLang="en-US" sz="1200">
              <a:latin typeface="ＭＳ Ｐゴシック"/>
            </a:rPr>
            <a:t>千円減少したためである。</a:t>
          </a:r>
          <a:endParaRPr kumimoji="1" lang="en-US" altLang="ja-JP" sz="1200">
            <a:latin typeface="ＭＳ Ｐゴシック"/>
          </a:endParaRPr>
        </a:p>
        <a:p>
          <a:r>
            <a:rPr kumimoji="1" lang="ja-JP" altLang="en-US" sz="1200">
              <a:latin typeface="ＭＳ Ｐゴシック"/>
            </a:rPr>
            <a:t>　これまで補償金免除の地方債繰上償還制度の活用や、できるだけ地方債に依存しない方針により公債費の抑制に努めてきたが、今後、学校施設の大規模改修事業等が見込まれているため、新規の地方債発行の上限を当該年度の元金償還額以内に設定するとともに、有利な交付税措置のある地方債を活用するなど、財政負担を軽減することに努める。</a:t>
          </a:r>
        </a:p>
        <a:p>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46990</xdr:rowOff>
    </xdr:from>
    <xdr:to>
      <xdr:col>7</xdr:col>
      <xdr:colOff>15875</xdr:colOff>
      <xdr:row>81</xdr:row>
      <xdr:rowOff>52705</xdr:rowOff>
    </xdr:to>
    <xdr:cxnSp macro="">
      <xdr:nvCxnSpPr>
        <xdr:cNvPr id="366" name="直線コネクタ 365"/>
        <xdr:cNvCxnSpPr/>
      </xdr:nvCxnSpPr>
      <xdr:spPr>
        <a:xfrm flipV="1">
          <a:off x="4826000" y="1273429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67" name="公債費最小値テキスト"/>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68" name="直線コネクタ 367"/>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133367</xdr:rowOff>
    </xdr:from>
    <xdr:ext cx="762000" cy="259045"/>
    <xdr:sp macro="" textlink="">
      <xdr:nvSpPr>
        <xdr:cNvPr id="369" name="公債費最大値テキスト"/>
        <xdr:cNvSpPr txBox="1"/>
      </xdr:nvSpPr>
      <xdr:spPr>
        <a:xfrm>
          <a:off x="4914900" y="1247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74</xdr:row>
      <xdr:rowOff>46990</xdr:rowOff>
    </xdr:from>
    <xdr:to>
      <xdr:col>7</xdr:col>
      <xdr:colOff>104775</xdr:colOff>
      <xdr:row>74</xdr:row>
      <xdr:rowOff>46990</xdr:rowOff>
    </xdr:to>
    <xdr:cxnSp macro="">
      <xdr:nvCxnSpPr>
        <xdr:cNvPr id="370" name="直線コネクタ 369"/>
        <xdr:cNvCxnSpPr/>
      </xdr:nvCxnSpPr>
      <xdr:spPr>
        <a:xfrm>
          <a:off x="4737100" y="127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132714</xdr:rowOff>
    </xdr:from>
    <xdr:to>
      <xdr:col>7</xdr:col>
      <xdr:colOff>15875</xdr:colOff>
      <xdr:row>78</xdr:row>
      <xdr:rowOff>1270</xdr:rowOff>
    </xdr:to>
    <xdr:cxnSp macro="">
      <xdr:nvCxnSpPr>
        <xdr:cNvPr id="371" name="直線コネクタ 370"/>
        <xdr:cNvCxnSpPr/>
      </xdr:nvCxnSpPr>
      <xdr:spPr>
        <a:xfrm flipV="1">
          <a:off x="3987800" y="1333436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41291</xdr:rowOff>
    </xdr:from>
    <xdr:ext cx="762000" cy="259045"/>
    <xdr:sp macro="" textlink="">
      <xdr:nvSpPr>
        <xdr:cNvPr id="372" name="公債費平均値テキスト"/>
        <xdr:cNvSpPr txBox="1"/>
      </xdr:nvSpPr>
      <xdr:spPr>
        <a:xfrm>
          <a:off x="4914900" y="130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24764</xdr:rowOff>
    </xdr:from>
    <xdr:to>
      <xdr:col>7</xdr:col>
      <xdr:colOff>66675</xdr:colOff>
      <xdr:row>77</xdr:row>
      <xdr:rowOff>126364</xdr:rowOff>
    </xdr:to>
    <xdr:sp macro="" textlink="">
      <xdr:nvSpPr>
        <xdr:cNvPr id="373" name="フローチャート : 判断 372"/>
        <xdr:cNvSpPr/>
      </xdr:nvSpPr>
      <xdr:spPr>
        <a:xfrm>
          <a:off x="47752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109855</xdr:rowOff>
    </xdr:from>
    <xdr:to>
      <xdr:col>5</xdr:col>
      <xdr:colOff>549275</xdr:colOff>
      <xdr:row>78</xdr:row>
      <xdr:rowOff>1270</xdr:rowOff>
    </xdr:to>
    <xdr:cxnSp macro="">
      <xdr:nvCxnSpPr>
        <xdr:cNvPr id="374" name="直線コネクタ 373"/>
        <xdr:cNvCxnSpPr/>
      </xdr:nvCxnSpPr>
      <xdr:spPr>
        <a:xfrm>
          <a:off x="3098800" y="1331150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47625</xdr:rowOff>
    </xdr:from>
    <xdr:to>
      <xdr:col>5</xdr:col>
      <xdr:colOff>600075</xdr:colOff>
      <xdr:row>77</xdr:row>
      <xdr:rowOff>149225</xdr:rowOff>
    </xdr:to>
    <xdr:sp macro="" textlink="">
      <xdr:nvSpPr>
        <xdr:cNvPr id="375" name="フローチャート : 判断 374"/>
        <xdr:cNvSpPr/>
      </xdr:nvSpPr>
      <xdr:spPr>
        <a:xfrm>
          <a:off x="3937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159402</xdr:rowOff>
    </xdr:from>
    <xdr:ext cx="736600" cy="259045"/>
    <xdr:sp macro="" textlink="">
      <xdr:nvSpPr>
        <xdr:cNvPr id="376" name="テキスト ボックス 375"/>
        <xdr:cNvSpPr txBox="1"/>
      </xdr:nvSpPr>
      <xdr:spPr>
        <a:xfrm>
          <a:off x="3606800" y="13018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109855</xdr:rowOff>
    </xdr:from>
    <xdr:to>
      <xdr:col>4</xdr:col>
      <xdr:colOff>346075</xdr:colOff>
      <xdr:row>77</xdr:row>
      <xdr:rowOff>115570</xdr:rowOff>
    </xdr:to>
    <xdr:cxnSp macro="">
      <xdr:nvCxnSpPr>
        <xdr:cNvPr id="377" name="直線コネクタ 376"/>
        <xdr:cNvCxnSpPr/>
      </xdr:nvCxnSpPr>
      <xdr:spPr>
        <a:xfrm flipV="1">
          <a:off x="2209800" y="133115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93345</xdr:rowOff>
    </xdr:from>
    <xdr:to>
      <xdr:col>4</xdr:col>
      <xdr:colOff>396875</xdr:colOff>
      <xdr:row>78</xdr:row>
      <xdr:rowOff>23495</xdr:rowOff>
    </xdr:to>
    <xdr:sp macro="" textlink="">
      <xdr:nvSpPr>
        <xdr:cNvPr id="378" name="フローチャート : 判断 377"/>
        <xdr:cNvSpPr/>
      </xdr:nvSpPr>
      <xdr:spPr>
        <a:xfrm>
          <a:off x="3048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8272</xdr:rowOff>
    </xdr:from>
    <xdr:ext cx="762000" cy="259045"/>
    <xdr:sp macro="" textlink="">
      <xdr:nvSpPr>
        <xdr:cNvPr id="379" name="テキスト ボックス 378"/>
        <xdr:cNvSpPr txBox="1"/>
      </xdr:nvSpPr>
      <xdr:spPr>
        <a:xfrm>
          <a:off x="2717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46989</xdr:rowOff>
    </xdr:from>
    <xdr:to>
      <xdr:col>3</xdr:col>
      <xdr:colOff>142875</xdr:colOff>
      <xdr:row>77</xdr:row>
      <xdr:rowOff>115570</xdr:rowOff>
    </xdr:to>
    <xdr:cxnSp macro="">
      <xdr:nvCxnSpPr>
        <xdr:cNvPr id="380" name="直線コネクタ 379"/>
        <xdr:cNvCxnSpPr/>
      </xdr:nvCxnSpPr>
      <xdr:spPr>
        <a:xfrm>
          <a:off x="1320800" y="132486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116205</xdr:rowOff>
    </xdr:from>
    <xdr:to>
      <xdr:col>3</xdr:col>
      <xdr:colOff>193675</xdr:colOff>
      <xdr:row>78</xdr:row>
      <xdr:rowOff>46355</xdr:rowOff>
    </xdr:to>
    <xdr:sp macro="" textlink="">
      <xdr:nvSpPr>
        <xdr:cNvPr id="381" name="フローチャート : 判断 380"/>
        <xdr:cNvSpPr/>
      </xdr:nvSpPr>
      <xdr:spPr>
        <a:xfrm>
          <a:off x="2159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31132</xdr:rowOff>
    </xdr:from>
    <xdr:ext cx="762000" cy="259045"/>
    <xdr:sp macro="" textlink="">
      <xdr:nvSpPr>
        <xdr:cNvPr id="382" name="テキスト ボックス 381"/>
        <xdr:cNvSpPr txBox="1"/>
      </xdr:nvSpPr>
      <xdr:spPr>
        <a:xfrm>
          <a:off x="1828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83" name="フローチャート : 判断 382"/>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84" name="テキスト ボックス 383"/>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81914</xdr:rowOff>
    </xdr:from>
    <xdr:to>
      <xdr:col>7</xdr:col>
      <xdr:colOff>66675</xdr:colOff>
      <xdr:row>78</xdr:row>
      <xdr:rowOff>12064</xdr:rowOff>
    </xdr:to>
    <xdr:sp macro="" textlink="">
      <xdr:nvSpPr>
        <xdr:cNvPr id="390" name="円/楕円 389"/>
        <xdr:cNvSpPr/>
      </xdr:nvSpPr>
      <xdr:spPr>
        <a:xfrm>
          <a:off x="4775200" y="132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53991</xdr:rowOff>
    </xdr:from>
    <xdr:ext cx="762000" cy="259045"/>
    <xdr:sp macro="" textlink="">
      <xdr:nvSpPr>
        <xdr:cNvPr id="391" name="公債費該当値テキスト"/>
        <xdr:cNvSpPr txBox="1"/>
      </xdr:nvSpPr>
      <xdr:spPr>
        <a:xfrm>
          <a:off x="4914900" y="1325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121920</xdr:rowOff>
    </xdr:from>
    <xdr:to>
      <xdr:col>5</xdr:col>
      <xdr:colOff>600075</xdr:colOff>
      <xdr:row>78</xdr:row>
      <xdr:rowOff>52070</xdr:rowOff>
    </xdr:to>
    <xdr:sp macro="" textlink="">
      <xdr:nvSpPr>
        <xdr:cNvPr id="392" name="円/楕円 391"/>
        <xdr:cNvSpPr/>
      </xdr:nvSpPr>
      <xdr:spPr>
        <a:xfrm>
          <a:off x="3937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36847</xdr:rowOff>
    </xdr:from>
    <xdr:ext cx="736600" cy="259045"/>
    <xdr:sp macro="" textlink="">
      <xdr:nvSpPr>
        <xdr:cNvPr id="393" name="テキスト ボックス 392"/>
        <xdr:cNvSpPr txBox="1"/>
      </xdr:nvSpPr>
      <xdr:spPr>
        <a:xfrm>
          <a:off x="3606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59055</xdr:rowOff>
    </xdr:from>
    <xdr:to>
      <xdr:col>4</xdr:col>
      <xdr:colOff>396875</xdr:colOff>
      <xdr:row>77</xdr:row>
      <xdr:rowOff>160655</xdr:rowOff>
    </xdr:to>
    <xdr:sp macro="" textlink="">
      <xdr:nvSpPr>
        <xdr:cNvPr id="394" name="円/楕円 393"/>
        <xdr:cNvSpPr/>
      </xdr:nvSpPr>
      <xdr:spPr>
        <a:xfrm>
          <a:off x="3048000" y="132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170832</xdr:rowOff>
    </xdr:from>
    <xdr:ext cx="762000" cy="259045"/>
    <xdr:sp macro="" textlink="">
      <xdr:nvSpPr>
        <xdr:cNvPr id="395" name="テキスト ボックス 394"/>
        <xdr:cNvSpPr txBox="1"/>
      </xdr:nvSpPr>
      <xdr:spPr>
        <a:xfrm>
          <a:off x="2717800" y="1302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64770</xdr:rowOff>
    </xdr:from>
    <xdr:to>
      <xdr:col>3</xdr:col>
      <xdr:colOff>193675</xdr:colOff>
      <xdr:row>77</xdr:row>
      <xdr:rowOff>166370</xdr:rowOff>
    </xdr:to>
    <xdr:sp macro="" textlink="">
      <xdr:nvSpPr>
        <xdr:cNvPr id="396" name="円/楕円 395"/>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5097</xdr:rowOff>
    </xdr:from>
    <xdr:ext cx="762000" cy="259045"/>
    <xdr:sp macro="" textlink="">
      <xdr:nvSpPr>
        <xdr:cNvPr id="397" name="テキスト ボックス 396"/>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167639</xdr:rowOff>
    </xdr:from>
    <xdr:to>
      <xdr:col>1</xdr:col>
      <xdr:colOff>676275</xdr:colOff>
      <xdr:row>77</xdr:row>
      <xdr:rowOff>97789</xdr:rowOff>
    </xdr:to>
    <xdr:sp macro="" textlink="">
      <xdr:nvSpPr>
        <xdr:cNvPr id="398" name="円/楕円 397"/>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107966</xdr:rowOff>
    </xdr:from>
    <xdr:ext cx="762000" cy="259045"/>
    <xdr:sp macro="" textlink="">
      <xdr:nvSpPr>
        <xdr:cNvPr id="399" name="テキスト ボックス 398"/>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前年度比で</a:t>
          </a:r>
          <a:r>
            <a:rPr kumimoji="1" lang="en-US" altLang="ja-JP" sz="1200">
              <a:latin typeface="ＭＳ Ｐゴシック"/>
            </a:rPr>
            <a:t>0.4</a:t>
          </a:r>
          <a:r>
            <a:rPr kumimoji="1" lang="ja-JP" altLang="en-US" sz="1200">
              <a:latin typeface="ＭＳ Ｐゴシック"/>
            </a:rPr>
            <a:t>ポイント改善したが，総体的に地方税、地方交付税及び地方消費税交付金などの経常一般財源等が増加したことが主な要因である。今後は、高齢化の進行に伴う扶助費の増加や、子ども医療費制度及び障害者福祉に係る扶助費等の増加も見込まれるため、施策の充実と財政のバランスを保つ必要がある。</a:t>
          </a:r>
        </a:p>
        <a:p>
          <a:r>
            <a:rPr kumimoji="1" lang="ja-JP" altLang="en-US" sz="1200">
              <a:latin typeface="ＭＳ Ｐゴシック"/>
            </a:rPr>
            <a:t>　類似団体内平均値との比較では、数値の差が</a:t>
          </a:r>
          <a:r>
            <a:rPr kumimoji="1" lang="en-US" altLang="ja-JP" sz="1200">
              <a:latin typeface="ＭＳ Ｐゴシック"/>
            </a:rPr>
            <a:t>1.9</a:t>
          </a:r>
          <a:r>
            <a:rPr kumimoji="1" lang="ja-JP" altLang="en-US" sz="1200">
              <a:latin typeface="ＭＳ Ｐゴシック"/>
            </a:rPr>
            <a:t>ポイントとなり縮まっているが、行政改革大綱に基づく事務事業見直しや予算編成等で経常経費の削減を図るなど数値の改善に努める。</a:t>
          </a:r>
        </a:p>
        <a:p>
          <a:endParaRPr kumimoji="1" lang="ja-JP" altLang="en-US" sz="12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99568</xdr:rowOff>
    </xdr:from>
    <xdr:to>
      <xdr:col>24</xdr:col>
      <xdr:colOff>31750</xdr:colOff>
      <xdr:row>81</xdr:row>
      <xdr:rowOff>65278</xdr:rowOff>
    </xdr:to>
    <xdr:cxnSp macro="">
      <xdr:nvCxnSpPr>
        <xdr:cNvPr id="425" name="直線コネクタ 424"/>
        <xdr:cNvCxnSpPr/>
      </xdr:nvCxnSpPr>
      <xdr:spPr>
        <a:xfrm flipV="1">
          <a:off x="16510000" y="1278686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37355</xdr:rowOff>
    </xdr:from>
    <xdr:ext cx="762000" cy="259045"/>
    <xdr:sp macro="" textlink="">
      <xdr:nvSpPr>
        <xdr:cNvPr id="426" name="公債費以外最小値テキスト"/>
        <xdr:cNvSpPr txBox="1"/>
      </xdr:nvSpPr>
      <xdr:spPr>
        <a:xfrm>
          <a:off x="16598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23</xdr:col>
      <xdr:colOff>628650</xdr:colOff>
      <xdr:row>81</xdr:row>
      <xdr:rowOff>65278</xdr:rowOff>
    </xdr:from>
    <xdr:to>
      <xdr:col>24</xdr:col>
      <xdr:colOff>120650</xdr:colOff>
      <xdr:row>81</xdr:row>
      <xdr:rowOff>65278</xdr:rowOff>
    </xdr:to>
    <xdr:cxnSp macro="">
      <xdr:nvCxnSpPr>
        <xdr:cNvPr id="427" name="直線コネクタ 426"/>
        <xdr:cNvCxnSpPr/>
      </xdr:nvCxnSpPr>
      <xdr:spPr>
        <a:xfrm>
          <a:off x="16421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14495</xdr:rowOff>
    </xdr:from>
    <xdr:ext cx="762000" cy="259045"/>
    <xdr:sp macro="" textlink="">
      <xdr:nvSpPr>
        <xdr:cNvPr id="428" name="公債費以外最大値テキスト"/>
        <xdr:cNvSpPr txBox="1"/>
      </xdr:nvSpPr>
      <xdr:spPr>
        <a:xfrm>
          <a:off x="16598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54.4</a:t>
          </a:r>
          <a:endParaRPr kumimoji="1" lang="ja-JP" altLang="en-US" sz="1000" b="1">
            <a:latin typeface="ＭＳ Ｐゴシック"/>
          </a:endParaRPr>
        </a:p>
      </xdr:txBody>
    </xdr:sp>
    <xdr:clientData/>
  </xdr:oneCellAnchor>
  <xdr:twoCellAnchor>
    <xdr:from>
      <xdr:col>23</xdr:col>
      <xdr:colOff>628650</xdr:colOff>
      <xdr:row>74</xdr:row>
      <xdr:rowOff>99568</xdr:rowOff>
    </xdr:from>
    <xdr:to>
      <xdr:col>24</xdr:col>
      <xdr:colOff>120650</xdr:colOff>
      <xdr:row>74</xdr:row>
      <xdr:rowOff>99568</xdr:rowOff>
    </xdr:to>
    <xdr:cxnSp macro="">
      <xdr:nvCxnSpPr>
        <xdr:cNvPr id="429" name="直線コネクタ 428"/>
        <xdr:cNvCxnSpPr/>
      </xdr:nvCxnSpPr>
      <xdr:spPr>
        <a:xfrm>
          <a:off x="16421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49276</xdr:rowOff>
    </xdr:from>
    <xdr:to>
      <xdr:col>24</xdr:col>
      <xdr:colOff>31750</xdr:colOff>
      <xdr:row>78</xdr:row>
      <xdr:rowOff>67563</xdr:rowOff>
    </xdr:to>
    <xdr:cxnSp macro="">
      <xdr:nvCxnSpPr>
        <xdr:cNvPr id="430" name="直線コネクタ 429"/>
        <xdr:cNvCxnSpPr/>
      </xdr:nvCxnSpPr>
      <xdr:spPr>
        <a:xfrm flipV="1">
          <a:off x="15671800" y="13422376"/>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99585</xdr:rowOff>
    </xdr:from>
    <xdr:ext cx="762000" cy="259045"/>
    <xdr:sp macro="" textlink="">
      <xdr:nvSpPr>
        <xdr:cNvPr id="431"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2" name="フローチャート : 判断 431"/>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44704</xdr:rowOff>
    </xdr:from>
    <xdr:to>
      <xdr:col>22</xdr:col>
      <xdr:colOff>565150</xdr:colOff>
      <xdr:row>78</xdr:row>
      <xdr:rowOff>67563</xdr:rowOff>
    </xdr:to>
    <xdr:cxnSp macro="">
      <xdr:nvCxnSpPr>
        <xdr:cNvPr id="433" name="直線コネクタ 432"/>
        <xdr:cNvCxnSpPr/>
      </xdr:nvCxnSpPr>
      <xdr:spPr>
        <a:xfrm>
          <a:off x="14782800" y="134178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149352</xdr:rowOff>
    </xdr:from>
    <xdr:to>
      <xdr:col>22</xdr:col>
      <xdr:colOff>615950</xdr:colOff>
      <xdr:row>77</xdr:row>
      <xdr:rowOff>79502</xdr:rowOff>
    </xdr:to>
    <xdr:sp macro="" textlink="">
      <xdr:nvSpPr>
        <xdr:cNvPr id="434" name="フローチャート : 判断 433"/>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89679</xdr:rowOff>
    </xdr:from>
    <xdr:ext cx="736600" cy="259045"/>
    <xdr:sp macro="" textlink="">
      <xdr:nvSpPr>
        <xdr:cNvPr id="435" name="テキスト ボックス 434"/>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8128</xdr:rowOff>
    </xdr:from>
    <xdr:to>
      <xdr:col>21</xdr:col>
      <xdr:colOff>361950</xdr:colOff>
      <xdr:row>78</xdr:row>
      <xdr:rowOff>44704</xdr:rowOff>
    </xdr:to>
    <xdr:cxnSp macro="">
      <xdr:nvCxnSpPr>
        <xdr:cNvPr id="436" name="直線コネクタ 435"/>
        <xdr:cNvCxnSpPr/>
      </xdr:nvCxnSpPr>
      <xdr:spPr>
        <a:xfrm>
          <a:off x="13893800" y="133812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7" name="フローチャート : 判断 436"/>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66819</xdr:rowOff>
    </xdr:from>
    <xdr:ext cx="762000" cy="259045"/>
    <xdr:sp macro="" textlink="">
      <xdr:nvSpPr>
        <xdr:cNvPr id="438" name="テキスト ボックス 437"/>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33274</xdr:rowOff>
    </xdr:from>
    <xdr:to>
      <xdr:col>20</xdr:col>
      <xdr:colOff>158750</xdr:colOff>
      <xdr:row>78</xdr:row>
      <xdr:rowOff>8128</xdr:rowOff>
    </xdr:to>
    <xdr:cxnSp macro="">
      <xdr:nvCxnSpPr>
        <xdr:cNvPr id="439" name="直線コネクタ 438"/>
        <xdr:cNvCxnSpPr/>
      </xdr:nvCxnSpPr>
      <xdr:spPr>
        <a:xfrm>
          <a:off x="13004800" y="1323492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40" name="フローチャート : 判断 439"/>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71391</xdr:rowOff>
    </xdr:from>
    <xdr:ext cx="762000" cy="259045"/>
    <xdr:sp macro="" textlink="">
      <xdr:nvSpPr>
        <xdr:cNvPr id="441" name="テキスト ボックス 440"/>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89915</xdr:rowOff>
    </xdr:from>
    <xdr:to>
      <xdr:col>19</xdr:col>
      <xdr:colOff>6350</xdr:colOff>
      <xdr:row>77</xdr:row>
      <xdr:rowOff>20065</xdr:rowOff>
    </xdr:to>
    <xdr:sp macro="" textlink="">
      <xdr:nvSpPr>
        <xdr:cNvPr id="442" name="フローチャート : 判断 441"/>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30243</xdr:rowOff>
    </xdr:from>
    <xdr:ext cx="762000" cy="259045"/>
    <xdr:sp macro="" textlink="">
      <xdr:nvSpPr>
        <xdr:cNvPr id="443" name="テキスト ボックス 442"/>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169926</xdr:rowOff>
    </xdr:from>
    <xdr:to>
      <xdr:col>24</xdr:col>
      <xdr:colOff>82550</xdr:colOff>
      <xdr:row>78</xdr:row>
      <xdr:rowOff>100076</xdr:rowOff>
    </xdr:to>
    <xdr:sp macro="" textlink="">
      <xdr:nvSpPr>
        <xdr:cNvPr id="449" name="円/楕円 448"/>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142003</xdr:rowOff>
    </xdr:from>
    <xdr:ext cx="762000" cy="259045"/>
    <xdr:sp macro="" textlink="">
      <xdr:nvSpPr>
        <xdr:cNvPr id="450" name="公債費以外該当値テキスト"/>
        <xdr:cNvSpPr txBox="1"/>
      </xdr:nvSpPr>
      <xdr:spPr>
        <a:xfrm>
          <a:off x="16598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16763</xdr:rowOff>
    </xdr:from>
    <xdr:to>
      <xdr:col>22</xdr:col>
      <xdr:colOff>615950</xdr:colOff>
      <xdr:row>78</xdr:row>
      <xdr:rowOff>118363</xdr:rowOff>
    </xdr:to>
    <xdr:sp macro="" textlink="">
      <xdr:nvSpPr>
        <xdr:cNvPr id="451" name="円/楕円 450"/>
        <xdr:cNvSpPr/>
      </xdr:nvSpPr>
      <xdr:spPr>
        <a:xfrm>
          <a:off x="15621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103140</xdr:rowOff>
    </xdr:from>
    <xdr:ext cx="736600" cy="259045"/>
    <xdr:sp macro="" textlink="">
      <xdr:nvSpPr>
        <xdr:cNvPr id="452" name="テキスト ボックス 451"/>
        <xdr:cNvSpPr txBox="1"/>
      </xdr:nvSpPr>
      <xdr:spPr>
        <a:xfrm>
          <a:off x="15290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165354</xdr:rowOff>
    </xdr:from>
    <xdr:to>
      <xdr:col>21</xdr:col>
      <xdr:colOff>412750</xdr:colOff>
      <xdr:row>78</xdr:row>
      <xdr:rowOff>95504</xdr:rowOff>
    </xdr:to>
    <xdr:sp macro="" textlink="">
      <xdr:nvSpPr>
        <xdr:cNvPr id="453" name="円/楕円 452"/>
        <xdr:cNvSpPr/>
      </xdr:nvSpPr>
      <xdr:spPr>
        <a:xfrm>
          <a:off x="14732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80281</xdr:rowOff>
    </xdr:from>
    <xdr:ext cx="762000" cy="259045"/>
    <xdr:sp macro="" textlink="">
      <xdr:nvSpPr>
        <xdr:cNvPr id="454" name="テキスト ボックス 453"/>
        <xdr:cNvSpPr txBox="1"/>
      </xdr:nvSpPr>
      <xdr:spPr>
        <a:xfrm>
          <a:off x="14401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128778</xdr:rowOff>
    </xdr:from>
    <xdr:to>
      <xdr:col>20</xdr:col>
      <xdr:colOff>209550</xdr:colOff>
      <xdr:row>78</xdr:row>
      <xdr:rowOff>58928</xdr:rowOff>
    </xdr:to>
    <xdr:sp macro="" textlink="">
      <xdr:nvSpPr>
        <xdr:cNvPr id="455" name="円/楕円 454"/>
        <xdr:cNvSpPr/>
      </xdr:nvSpPr>
      <xdr:spPr>
        <a:xfrm>
          <a:off x="13843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43705</xdr:rowOff>
    </xdr:from>
    <xdr:ext cx="762000" cy="259045"/>
    <xdr:sp macro="" textlink="">
      <xdr:nvSpPr>
        <xdr:cNvPr id="456" name="テキスト ボックス 455"/>
        <xdr:cNvSpPr txBox="1"/>
      </xdr:nvSpPr>
      <xdr:spPr>
        <a:xfrm>
          <a:off x="13512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153924</xdr:rowOff>
    </xdr:from>
    <xdr:to>
      <xdr:col>19</xdr:col>
      <xdr:colOff>6350</xdr:colOff>
      <xdr:row>77</xdr:row>
      <xdr:rowOff>84074</xdr:rowOff>
    </xdr:to>
    <xdr:sp macro="" textlink="">
      <xdr:nvSpPr>
        <xdr:cNvPr id="457" name="円/楕円 456"/>
        <xdr:cNvSpPr/>
      </xdr:nvSpPr>
      <xdr:spPr>
        <a:xfrm>
          <a:off x="12954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68851</xdr:rowOff>
    </xdr:from>
    <xdr:ext cx="762000" cy="259045"/>
    <xdr:sp macro="" textlink="">
      <xdr:nvSpPr>
        <xdr:cNvPr id="458" name="テキスト ボックス 457"/>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鹿児島県大崎町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147628</xdr:rowOff>
    </xdr:from>
    <xdr:to>
      <xdr:col>4</xdr:col>
      <xdr:colOff>1117600</xdr:colOff>
      <xdr:row>19</xdr:row>
      <xdr:rowOff>109910</xdr:rowOff>
    </xdr:to>
    <xdr:cxnSp macro="">
      <xdr:nvCxnSpPr>
        <xdr:cNvPr id="47" name="直線コネクタ 46"/>
        <xdr:cNvCxnSpPr/>
      </xdr:nvCxnSpPr>
      <xdr:spPr bwMode="auto">
        <a:xfrm flipV="1">
          <a:off x="5651500" y="1909753"/>
          <a:ext cx="0" cy="1505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81987</xdr:rowOff>
    </xdr:from>
    <xdr:ext cx="762000" cy="259045"/>
    <xdr:sp macro="" textlink="">
      <xdr:nvSpPr>
        <xdr:cNvPr id="48" name="人口1人当たり決算額の推移最小値テキスト130"/>
        <xdr:cNvSpPr txBox="1"/>
      </xdr:nvSpPr>
      <xdr:spPr>
        <a:xfrm>
          <a:off x="5740400" y="338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77,945</a:t>
          </a:r>
          <a:endParaRPr kumimoji="1" lang="ja-JP" altLang="en-US" sz="1000" b="1">
            <a:latin typeface="ＭＳ Ｐゴシック"/>
          </a:endParaRPr>
        </a:p>
      </xdr:txBody>
    </xdr:sp>
    <xdr:clientData/>
  </xdr:oneCellAnchor>
  <xdr:twoCellAnchor>
    <xdr:from>
      <xdr:col>4</xdr:col>
      <xdr:colOff>1028700</xdr:colOff>
      <xdr:row>19</xdr:row>
      <xdr:rowOff>109910</xdr:rowOff>
    </xdr:from>
    <xdr:to>
      <xdr:col>5</xdr:col>
      <xdr:colOff>73025</xdr:colOff>
      <xdr:row>19</xdr:row>
      <xdr:rowOff>109910</xdr:rowOff>
    </xdr:to>
    <xdr:cxnSp macro="">
      <xdr:nvCxnSpPr>
        <xdr:cNvPr id="49" name="直線コネクタ 48"/>
        <xdr:cNvCxnSpPr/>
      </xdr:nvCxnSpPr>
      <xdr:spPr bwMode="auto">
        <a:xfrm>
          <a:off x="5562600" y="3415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62555</xdr:rowOff>
    </xdr:from>
    <xdr:ext cx="762000" cy="259045"/>
    <xdr:sp macro="" textlink="">
      <xdr:nvSpPr>
        <xdr:cNvPr id="50" name="人口1人当たり決算額の推移最大値テキスト130"/>
        <xdr:cNvSpPr txBox="1"/>
      </xdr:nvSpPr>
      <xdr:spPr>
        <a:xfrm>
          <a:off x="5740400" y="165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216,230</a:t>
          </a:r>
          <a:endParaRPr kumimoji="1" lang="ja-JP" altLang="en-US" sz="1000" b="1">
            <a:latin typeface="ＭＳ Ｐゴシック"/>
          </a:endParaRPr>
        </a:p>
      </xdr:txBody>
    </xdr:sp>
    <xdr:clientData/>
  </xdr:oneCellAnchor>
  <xdr:twoCellAnchor>
    <xdr:from>
      <xdr:col>4</xdr:col>
      <xdr:colOff>1028700</xdr:colOff>
      <xdr:row>10</xdr:row>
      <xdr:rowOff>147628</xdr:rowOff>
    </xdr:from>
    <xdr:to>
      <xdr:col>5</xdr:col>
      <xdr:colOff>73025</xdr:colOff>
      <xdr:row>10</xdr:row>
      <xdr:rowOff>147628</xdr:rowOff>
    </xdr:to>
    <xdr:cxnSp macro="">
      <xdr:nvCxnSpPr>
        <xdr:cNvPr id="51" name="直線コネクタ 50"/>
        <xdr:cNvCxnSpPr/>
      </xdr:nvCxnSpPr>
      <xdr:spPr bwMode="auto">
        <a:xfrm>
          <a:off x="5562600" y="19097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81041</xdr:rowOff>
    </xdr:from>
    <xdr:to>
      <xdr:col>4</xdr:col>
      <xdr:colOff>1117600</xdr:colOff>
      <xdr:row>18</xdr:row>
      <xdr:rowOff>101963</xdr:rowOff>
    </xdr:to>
    <xdr:cxnSp macro="">
      <xdr:nvCxnSpPr>
        <xdr:cNvPr id="52" name="直線コネクタ 51"/>
        <xdr:cNvCxnSpPr/>
      </xdr:nvCxnSpPr>
      <xdr:spPr bwMode="auto">
        <a:xfrm flipV="1">
          <a:off x="5003800" y="3214766"/>
          <a:ext cx="647700" cy="20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72774</xdr:rowOff>
    </xdr:from>
    <xdr:ext cx="762000" cy="259045"/>
    <xdr:sp macro="" textlink="">
      <xdr:nvSpPr>
        <xdr:cNvPr id="53" name="人口1人当たり決算額の推移平均値テキスト130"/>
        <xdr:cNvSpPr txBox="1"/>
      </xdr:nvSpPr>
      <xdr:spPr>
        <a:xfrm>
          <a:off x="5740400" y="269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56247</xdr:rowOff>
    </xdr:from>
    <xdr:to>
      <xdr:col>5</xdr:col>
      <xdr:colOff>34925</xdr:colOff>
      <xdr:row>16</xdr:row>
      <xdr:rowOff>157847</xdr:rowOff>
    </xdr:to>
    <xdr:sp macro="" textlink="">
      <xdr:nvSpPr>
        <xdr:cNvPr id="54" name="フローチャート : 判断 53"/>
        <xdr:cNvSpPr/>
      </xdr:nvSpPr>
      <xdr:spPr bwMode="auto">
        <a:xfrm>
          <a:off x="56007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59432</xdr:rowOff>
    </xdr:from>
    <xdr:to>
      <xdr:col>4</xdr:col>
      <xdr:colOff>469900</xdr:colOff>
      <xdr:row>18</xdr:row>
      <xdr:rowOff>101963</xdr:rowOff>
    </xdr:to>
    <xdr:cxnSp macro="">
      <xdr:nvCxnSpPr>
        <xdr:cNvPr id="55" name="直線コネクタ 54"/>
        <xdr:cNvCxnSpPr/>
      </xdr:nvCxnSpPr>
      <xdr:spPr bwMode="auto">
        <a:xfrm>
          <a:off x="4305300" y="3193157"/>
          <a:ext cx="698500" cy="42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83167</xdr:rowOff>
    </xdr:from>
    <xdr:to>
      <xdr:col>4</xdr:col>
      <xdr:colOff>520700</xdr:colOff>
      <xdr:row>17</xdr:row>
      <xdr:rowOff>13317</xdr:rowOff>
    </xdr:to>
    <xdr:sp macro="" textlink="">
      <xdr:nvSpPr>
        <xdr:cNvPr id="56" name="フローチャート : 判断 55"/>
        <xdr:cNvSpPr/>
      </xdr:nvSpPr>
      <xdr:spPr bwMode="auto">
        <a:xfrm>
          <a:off x="4953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23494</xdr:rowOff>
    </xdr:from>
    <xdr:ext cx="736600" cy="259045"/>
    <xdr:sp macro="" textlink="">
      <xdr:nvSpPr>
        <xdr:cNvPr id="57" name="テキスト ボックス 56"/>
        <xdr:cNvSpPr txBox="1"/>
      </xdr:nvSpPr>
      <xdr:spPr>
        <a:xfrm>
          <a:off x="4622800" y="2642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14768</xdr:rowOff>
    </xdr:from>
    <xdr:to>
      <xdr:col>3</xdr:col>
      <xdr:colOff>904875</xdr:colOff>
      <xdr:row>18</xdr:row>
      <xdr:rowOff>59432</xdr:rowOff>
    </xdr:to>
    <xdr:cxnSp macro="">
      <xdr:nvCxnSpPr>
        <xdr:cNvPr id="58" name="直線コネクタ 57"/>
        <xdr:cNvCxnSpPr/>
      </xdr:nvCxnSpPr>
      <xdr:spPr bwMode="auto">
        <a:xfrm>
          <a:off x="3606800" y="3148493"/>
          <a:ext cx="698500" cy="44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73566</xdr:rowOff>
    </xdr:from>
    <xdr:to>
      <xdr:col>3</xdr:col>
      <xdr:colOff>955675</xdr:colOff>
      <xdr:row>17</xdr:row>
      <xdr:rowOff>3716</xdr:rowOff>
    </xdr:to>
    <xdr:sp macro="" textlink="">
      <xdr:nvSpPr>
        <xdr:cNvPr id="59" name="フローチャート : 判断 58"/>
        <xdr:cNvSpPr/>
      </xdr:nvSpPr>
      <xdr:spPr bwMode="auto">
        <a:xfrm>
          <a:off x="4254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13893</xdr:rowOff>
    </xdr:from>
    <xdr:ext cx="762000" cy="259045"/>
    <xdr:sp macro="" textlink="">
      <xdr:nvSpPr>
        <xdr:cNvPr id="60" name="テキスト ボックス 59"/>
        <xdr:cNvSpPr txBox="1"/>
      </xdr:nvSpPr>
      <xdr:spPr>
        <a:xfrm>
          <a:off x="3924300" y="263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14768</xdr:rowOff>
    </xdr:from>
    <xdr:to>
      <xdr:col>3</xdr:col>
      <xdr:colOff>206375</xdr:colOff>
      <xdr:row>18</xdr:row>
      <xdr:rowOff>55307</xdr:rowOff>
    </xdr:to>
    <xdr:cxnSp macro="">
      <xdr:nvCxnSpPr>
        <xdr:cNvPr id="61" name="直線コネクタ 60"/>
        <xdr:cNvCxnSpPr/>
      </xdr:nvCxnSpPr>
      <xdr:spPr bwMode="auto">
        <a:xfrm flipV="1">
          <a:off x="2908300" y="3148493"/>
          <a:ext cx="698500" cy="40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64422</xdr:rowOff>
    </xdr:from>
    <xdr:to>
      <xdr:col>3</xdr:col>
      <xdr:colOff>257175</xdr:colOff>
      <xdr:row>16</xdr:row>
      <xdr:rowOff>166022</xdr:rowOff>
    </xdr:to>
    <xdr:sp macro="" textlink="">
      <xdr:nvSpPr>
        <xdr:cNvPr id="62" name="フローチャート : 判断 61"/>
        <xdr:cNvSpPr/>
      </xdr:nvSpPr>
      <xdr:spPr bwMode="auto">
        <a:xfrm>
          <a:off x="35560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4749</xdr:rowOff>
    </xdr:from>
    <xdr:ext cx="762000" cy="259045"/>
    <xdr:sp macro="" textlink="">
      <xdr:nvSpPr>
        <xdr:cNvPr id="63" name="テキスト ボックス 62"/>
        <xdr:cNvSpPr txBox="1"/>
      </xdr:nvSpPr>
      <xdr:spPr>
        <a:xfrm>
          <a:off x="3225800" y="262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23100</xdr:rowOff>
    </xdr:from>
    <xdr:to>
      <xdr:col>2</xdr:col>
      <xdr:colOff>692150</xdr:colOff>
      <xdr:row>17</xdr:row>
      <xdr:rowOff>124700</xdr:rowOff>
    </xdr:to>
    <xdr:sp macro="" textlink="">
      <xdr:nvSpPr>
        <xdr:cNvPr id="64" name="フローチャート : 判断 63"/>
        <xdr:cNvSpPr/>
      </xdr:nvSpPr>
      <xdr:spPr bwMode="auto">
        <a:xfrm>
          <a:off x="2857500" y="2985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134877</xdr:rowOff>
    </xdr:from>
    <xdr:ext cx="762000" cy="259045"/>
    <xdr:sp macro="" textlink="">
      <xdr:nvSpPr>
        <xdr:cNvPr id="65" name="テキスト ボックス 64"/>
        <xdr:cNvSpPr txBox="1"/>
      </xdr:nvSpPr>
      <xdr:spPr>
        <a:xfrm>
          <a:off x="2527300" y="275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112,753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30241</xdr:rowOff>
    </xdr:from>
    <xdr:to>
      <xdr:col>5</xdr:col>
      <xdr:colOff>34925</xdr:colOff>
      <xdr:row>18</xdr:row>
      <xdr:rowOff>131841</xdr:rowOff>
    </xdr:to>
    <xdr:sp macro="" textlink="">
      <xdr:nvSpPr>
        <xdr:cNvPr id="71" name="円/楕円 70"/>
        <xdr:cNvSpPr/>
      </xdr:nvSpPr>
      <xdr:spPr bwMode="auto">
        <a:xfrm>
          <a:off x="5600700" y="3163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2318</xdr:rowOff>
    </xdr:from>
    <xdr:ext cx="762000" cy="259045"/>
    <xdr:sp macro="" textlink="">
      <xdr:nvSpPr>
        <xdr:cNvPr id="72" name="人口1人当たり決算額の推移該当値テキスト130"/>
        <xdr:cNvSpPr txBox="1"/>
      </xdr:nvSpPr>
      <xdr:spPr>
        <a:xfrm>
          <a:off x="5740400" y="313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96,347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51163</xdr:rowOff>
    </xdr:from>
    <xdr:to>
      <xdr:col>4</xdr:col>
      <xdr:colOff>520700</xdr:colOff>
      <xdr:row>18</xdr:row>
      <xdr:rowOff>152763</xdr:rowOff>
    </xdr:to>
    <xdr:sp macro="" textlink="">
      <xdr:nvSpPr>
        <xdr:cNvPr id="73" name="円/楕円 72"/>
        <xdr:cNvSpPr/>
      </xdr:nvSpPr>
      <xdr:spPr bwMode="auto">
        <a:xfrm>
          <a:off x="4953000" y="3184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137540</xdr:rowOff>
    </xdr:from>
    <xdr:ext cx="736600" cy="259045"/>
    <xdr:sp macro="" textlink="">
      <xdr:nvSpPr>
        <xdr:cNvPr id="74" name="テキスト ボックス 73"/>
        <xdr:cNvSpPr txBox="1"/>
      </xdr:nvSpPr>
      <xdr:spPr>
        <a:xfrm>
          <a:off x="4622800" y="327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94,425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8632</xdr:rowOff>
    </xdr:from>
    <xdr:to>
      <xdr:col>3</xdr:col>
      <xdr:colOff>955675</xdr:colOff>
      <xdr:row>18</xdr:row>
      <xdr:rowOff>110232</xdr:rowOff>
    </xdr:to>
    <xdr:sp macro="" textlink="">
      <xdr:nvSpPr>
        <xdr:cNvPr id="75" name="円/楕円 74"/>
        <xdr:cNvSpPr/>
      </xdr:nvSpPr>
      <xdr:spPr bwMode="auto">
        <a:xfrm>
          <a:off x="4254500" y="3142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95009</xdr:rowOff>
    </xdr:from>
    <xdr:ext cx="762000" cy="259045"/>
    <xdr:sp macro="" textlink="">
      <xdr:nvSpPr>
        <xdr:cNvPr id="76" name="テキスト ボックス 75"/>
        <xdr:cNvSpPr txBox="1"/>
      </xdr:nvSpPr>
      <xdr:spPr>
        <a:xfrm>
          <a:off x="3924300" y="322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98,332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135418</xdr:rowOff>
    </xdr:from>
    <xdr:to>
      <xdr:col>3</xdr:col>
      <xdr:colOff>257175</xdr:colOff>
      <xdr:row>18</xdr:row>
      <xdr:rowOff>65568</xdr:rowOff>
    </xdr:to>
    <xdr:sp macro="" textlink="">
      <xdr:nvSpPr>
        <xdr:cNvPr id="77" name="円/楕円 76"/>
        <xdr:cNvSpPr/>
      </xdr:nvSpPr>
      <xdr:spPr bwMode="auto">
        <a:xfrm>
          <a:off x="3556000" y="3097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50345</xdr:rowOff>
    </xdr:from>
    <xdr:ext cx="762000" cy="259045"/>
    <xdr:sp macro="" textlink="">
      <xdr:nvSpPr>
        <xdr:cNvPr id="78" name="テキスト ボックス 77"/>
        <xdr:cNvSpPr txBox="1"/>
      </xdr:nvSpPr>
      <xdr:spPr>
        <a:xfrm>
          <a:off x="3225800" y="318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102,435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4507</xdr:rowOff>
    </xdr:from>
    <xdr:to>
      <xdr:col>2</xdr:col>
      <xdr:colOff>692150</xdr:colOff>
      <xdr:row>18</xdr:row>
      <xdr:rowOff>106107</xdr:rowOff>
    </xdr:to>
    <xdr:sp macro="" textlink="">
      <xdr:nvSpPr>
        <xdr:cNvPr id="79" name="円/楕円 78"/>
        <xdr:cNvSpPr/>
      </xdr:nvSpPr>
      <xdr:spPr bwMode="auto">
        <a:xfrm>
          <a:off x="2857500" y="3138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90884</xdr:rowOff>
    </xdr:from>
    <xdr:ext cx="762000" cy="259045"/>
    <xdr:sp macro="" textlink="">
      <xdr:nvSpPr>
        <xdr:cNvPr id="80" name="テキスト ボックス 79"/>
        <xdr:cNvSpPr txBox="1"/>
      </xdr:nvSpPr>
      <xdr:spPr>
        <a:xfrm>
          <a:off x="2527300" y="322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98,711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135306</xdr:rowOff>
    </xdr:from>
    <xdr:to>
      <xdr:col>4</xdr:col>
      <xdr:colOff>1117600</xdr:colOff>
      <xdr:row>37</xdr:row>
      <xdr:rowOff>158356</xdr:rowOff>
    </xdr:to>
    <xdr:cxnSp macro="">
      <xdr:nvCxnSpPr>
        <xdr:cNvPr id="109" name="直線コネクタ 108"/>
        <xdr:cNvCxnSpPr/>
      </xdr:nvCxnSpPr>
      <xdr:spPr bwMode="auto">
        <a:xfrm flipV="1">
          <a:off x="5651500" y="6059856"/>
          <a:ext cx="0" cy="12232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130433</xdr:rowOff>
    </xdr:from>
    <xdr:ext cx="762000" cy="259045"/>
    <xdr:sp macro="" textlink="">
      <xdr:nvSpPr>
        <xdr:cNvPr id="110" name="人口1人当たり決算額の推移最小値テキスト445"/>
        <xdr:cNvSpPr txBox="1"/>
      </xdr:nvSpPr>
      <xdr:spPr>
        <a:xfrm>
          <a:off x="5740400" y="72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14,354</a:t>
          </a:r>
          <a:endParaRPr kumimoji="1" lang="ja-JP" altLang="en-US" sz="1000" b="1">
            <a:latin typeface="ＭＳ Ｐゴシック"/>
          </a:endParaRPr>
        </a:p>
      </xdr:txBody>
    </xdr:sp>
    <xdr:clientData/>
  </xdr:oneCellAnchor>
  <xdr:twoCellAnchor>
    <xdr:from>
      <xdr:col>4</xdr:col>
      <xdr:colOff>1028700</xdr:colOff>
      <xdr:row>37</xdr:row>
      <xdr:rowOff>158356</xdr:rowOff>
    </xdr:from>
    <xdr:to>
      <xdr:col>5</xdr:col>
      <xdr:colOff>73025</xdr:colOff>
      <xdr:row>37</xdr:row>
      <xdr:rowOff>158356</xdr:rowOff>
    </xdr:to>
    <xdr:cxnSp macro="">
      <xdr:nvCxnSpPr>
        <xdr:cNvPr id="111" name="直線コネクタ 110"/>
        <xdr:cNvCxnSpPr/>
      </xdr:nvCxnSpPr>
      <xdr:spPr bwMode="auto">
        <a:xfrm>
          <a:off x="5562600" y="7283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50233</xdr:rowOff>
    </xdr:from>
    <xdr:ext cx="762000" cy="259045"/>
    <xdr:sp macro="" textlink="">
      <xdr:nvSpPr>
        <xdr:cNvPr id="112" name="人口1人当たり決算額の推移最大値テキスト445"/>
        <xdr:cNvSpPr txBox="1"/>
      </xdr:nvSpPr>
      <xdr:spPr>
        <a:xfrm>
          <a:off x="5740400" y="580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78,564</a:t>
          </a:r>
          <a:endParaRPr kumimoji="1" lang="ja-JP" altLang="en-US" sz="1000" b="1">
            <a:latin typeface="ＭＳ Ｐゴシック"/>
          </a:endParaRPr>
        </a:p>
      </xdr:txBody>
    </xdr:sp>
    <xdr:clientData/>
  </xdr:oneCellAnchor>
  <xdr:twoCellAnchor>
    <xdr:from>
      <xdr:col>4</xdr:col>
      <xdr:colOff>1028700</xdr:colOff>
      <xdr:row>33</xdr:row>
      <xdr:rowOff>135306</xdr:rowOff>
    </xdr:from>
    <xdr:to>
      <xdr:col>5</xdr:col>
      <xdr:colOff>73025</xdr:colOff>
      <xdr:row>33</xdr:row>
      <xdr:rowOff>135306</xdr:rowOff>
    </xdr:to>
    <xdr:cxnSp macro="">
      <xdr:nvCxnSpPr>
        <xdr:cNvPr id="113" name="直線コネクタ 112"/>
        <xdr:cNvCxnSpPr/>
      </xdr:nvCxnSpPr>
      <xdr:spPr bwMode="auto">
        <a:xfrm>
          <a:off x="5562600" y="6059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113741</xdr:rowOff>
    </xdr:from>
    <xdr:to>
      <xdr:col>4</xdr:col>
      <xdr:colOff>1117600</xdr:colOff>
      <xdr:row>36</xdr:row>
      <xdr:rowOff>139306</xdr:rowOff>
    </xdr:to>
    <xdr:cxnSp macro="">
      <xdr:nvCxnSpPr>
        <xdr:cNvPr id="114" name="直線コネクタ 113"/>
        <xdr:cNvCxnSpPr/>
      </xdr:nvCxnSpPr>
      <xdr:spPr bwMode="auto">
        <a:xfrm>
          <a:off x="5003800" y="7066991"/>
          <a:ext cx="647700" cy="25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47102</xdr:rowOff>
    </xdr:from>
    <xdr:ext cx="762000" cy="259045"/>
    <xdr:sp macro="" textlink="">
      <xdr:nvSpPr>
        <xdr:cNvPr id="115" name="人口1人当たり決算額の推移平均値テキスト445"/>
        <xdr:cNvSpPr txBox="1"/>
      </xdr:nvSpPr>
      <xdr:spPr>
        <a:xfrm>
          <a:off x="5740400" y="6657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202025</xdr:rowOff>
    </xdr:from>
    <xdr:to>
      <xdr:col>5</xdr:col>
      <xdr:colOff>34925</xdr:colOff>
      <xdr:row>35</xdr:row>
      <xdr:rowOff>303625</xdr:rowOff>
    </xdr:to>
    <xdr:sp macro="" textlink="">
      <xdr:nvSpPr>
        <xdr:cNvPr id="116" name="フローチャート : 判断 115"/>
        <xdr:cNvSpPr/>
      </xdr:nvSpPr>
      <xdr:spPr bwMode="auto">
        <a:xfrm>
          <a:off x="56007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113741</xdr:rowOff>
    </xdr:from>
    <xdr:to>
      <xdr:col>4</xdr:col>
      <xdr:colOff>469900</xdr:colOff>
      <xdr:row>36</xdr:row>
      <xdr:rowOff>115456</xdr:rowOff>
    </xdr:to>
    <xdr:cxnSp macro="">
      <xdr:nvCxnSpPr>
        <xdr:cNvPr id="117" name="直線コネクタ 116"/>
        <xdr:cNvCxnSpPr/>
      </xdr:nvCxnSpPr>
      <xdr:spPr bwMode="auto">
        <a:xfrm flipV="1">
          <a:off x="4305300" y="7066991"/>
          <a:ext cx="698500" cy="1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125349</xdr:rowOff>
    </xdr:from>
    <xdr:to>
      <xdr:col>4</xdr:col>
      <xdr:colOff>520700</xdr:colOff>
      <xdr:row>35</xdr:row>
      <xdr:rowOff>226949</xdr:rowOff>
    </xdr:to>
    <xdr:sp macro="" textlink="">
      <xdr:nvSpPr>
        <xdr:cNvPr id="118" name="フローチャート : 判断 117"/>
        <xdr:cNvSpPr/>
      </xdr:nvSpPr>
      <xdr:spPr bwMode="auto">
        <a:xfrm>
          <a:off x="4953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237126</xdr:rowOff>
    </xdr:from>
    <xdr:ext cx="736600" cy="259045"/>
    <xdr:sp macro="" textlink="">
      <xdr:nvSpPr>
        <xdr:cNvPr id="119" name="テキスト ボックス 118"/>
        <xdr:cNvSpPr txBox="1"/>
      </xdr:nvSpPr>
      <xdr:spPr>
        <a:xfrm>
          <a:off x="4622800" y="650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115456</xdr:rowOff>
    </xdr:from>
    <xdr:to>
      <xdr:col>3</xdr:col>
      <xdr:colOff>904875</xdr:colOff>
      <xdr:row>36</xdr:row>
      <xdr:rowOff>118466</xdr:rowOff>
    </xdr:to>
    <xdr:cxnSp macro="">
      <xdr:nvCxnSpPr>
        <xdr:cNvPr id="120" name="直線コネクタ 119"/>
        <xdr:cNvCxnSpPr/>
      </xdr:nvCxnSpPr>
      <xdr:spPr bwMode="auto">
        <a:xfrm flipV="1">
          <a:off x="3606800" y="7068706"/>
          <a:ext cx="698500" cy="3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77153</xdr:rowOff>
    </xdr:from>
    <xdr:to>
      <xdr:col>3</xdr:col>
      <xdr:colOff>955675</xdr:colOff>
      <xdr:row>35</xdr:row>
      <xdr:rowOff>178753</xdr:rowOff>
    </xdr:to>
    <xdr:sp macro="" textlink="">
      <xdr:nvSpPr>
        <xdr:cNvPr id="121" name="フローチャート : 判断 120"/>
        <xdr:cNvSpPr/>
      </xdr:nvSpPr>
      <xdr:spPr bwMode="auto">
        <a:xfrm>
          <a:off x="4254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188930</xdr:rowOff>
    </xdr:from>
    <xdr:ext cx="762000" cy="259045"/>
    <xdr:sp macro="" textlink="">
      <xdr:nvSpPr>
        <xdr:cNvPr id="122" name="テキスト ボックス 121"/>
        <xdr:cNvSpPr txBox="1"/>
      </xdr:nvSpPr>
      <xdr:spPr>
        <a:xfrm>
          <a:off x="3924300" y="645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118466</xdr:rowOff>
    </xdr:from>
    <xdr:to>
      <xdr:col>3</xdr:col>
      <xdr:colOff>206375</xdr:colOff>
      <xdr:row>36</xdr:row>
      <xdr:rowOff>121304</xdr:rowOff>
    </xdr:to>
    <xdr:cxnSp macro="">
      <xdr:nvCxnSpPr>
        <xdr:cNvPr id="123" name="直線コネクタ 122"/>
        <xdr:cNvCxnSpPr/>
      </xdr:nvCxnSpPr>
      <xdr:spPr bwMode="auto">
        <a:xfrm flipV="1">
          <a:off x="2908300" y="7071716"/>
          <a:ext cx="698500" cy="2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14497</xdr:rowOff>
    </xdr:from>
    <xdr:to>
      <xdr:col>3</xdr:col>
      <xdr:colOff>257175</xdr:colOff>
      <xdr:row>35</xdr:row>
      <xdr:rowOff>116097</xdr:rowOff>
    </xdr:to>
    <xdr:sp macro="" textlink="">
      <xdr:nvSpPr>
        <xdr:cNvPr id="124" name="フローチャート : 判断 123"/>
        <xdr:cNvSpPr/>
      </xdr:nvSpPr>
      <xdr:spPr bwMode="auto">
        <a:xfrm>
          <a:off x="35560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126274</xdr:rowOff>
    </xdr:from>
    <xdr:ext cx="762000" cy="259045"/>
    <xdr:sp macro="" textlink="">
      <xdr:nvSpPr>
        <xdr:cNvPr id="125" name="テキスト ボックス 124"/>
        <xdr:cNvSpPr txBox="1"/>
      </xdr:nvSpPr>
      <xdr:spPr>
        <a:xfrm>
          <a:off x="3225800" y="639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70142</xdr:rowOff>
    </xdr:from>
    <xdr:to>
      <xdr:col>2</xdr:col>
      <xdr:colOff>692150</xdr:colOff>
      <xdr:row>35</xdr:row>
      <xdr:rowOff>171742</xdr:rowOff>
    </xdr:to>
    <xdr:sp macro="" textlink="">
      <xdr:nvSpPr>
        <xdr:cNvPr id="126" name="フローチャート : 判断 125"/>
        <xdr:cNvSpPr/>
      </xdr:nvSpPr>
      <xdr:spPr bwMode="auto">
        <a:xfrm>
          <a:off x="2857500" y="6680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181919</xdr:rowOff>
    </xdr:from>
    <xdr:ext cx="762000" cy="259045"/>
    <xdr:sp macro="" textlink="">
      <xdr:nvSpPr>
        <xdr:cNvPr id="127" name="テキスト ボックス 126"/>
        <xdr:cNvSpPr txBox="1"/>
      </xdr:nvSpPr>
      <xdr:spPr>
        <a:xfrm>
          <a:off x="2527300" y="644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43,318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88506</xdr:rowOff>
    </xdr:from>
    <xdr:to>
      <xdr:col>5</xdr:col>
      <xdr:colOff>34925</xdr:colOff>
      <xdr:row>37</xdr:row>
      <xdr:rowOff>18656</xdr:rowOff>
    </xdr:to>
    <xdr:sp macro="" textlink="">
      <xdr:nvSpPr>
        <xdr:cNvPr id="133" name="円/楕円 132"/>
        <xdr:cNvSpPr/>
      </xdr:nvSpPr>
      <xdr:spPr bwMode="auto">
        <a:xfrm>
          <a:off x="5600700" y="7041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60583</xdr:rowOff>
    </xdr:from>
    <xdr:ext cx="762000" cy="259045"/>
    <xdr:sp macro="" textlink="">
      <xdr:nvSpPr>
        <xdr:cNvPr id="134" name="人口1人当たり決算額の推移該当値テキスト445"/>
        <xdr:cNvSpPr txBox="1"/>
      </xdr:nvSpPr>
      <xdr:spPr>
        <a:xfrm>
          <a:off x="5740400" y="701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24,354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62941</xdr:rowOff>
    </xdr:from>
    <xdr:to>
      <xdr:col>4</xdr:col>
      <xdr:colOff>520700</xdr:colOff>
      <xdr:row>36</xdr:row>
      <xdr:rowOff>164541</xdr:rowOff>
    </xdr:to>
    <xdr:sp macro="" textlink="">
      <xdr:nvSpPr>
        <xdr:cNvPr id="135" name="円/楕円 134"/>
        <xdr:cNvSpPr/>
      </xdr:nvSpPr>
      <xdr:spPr bwMode="auto">
        <a:xfrm>
          <a:off x="4953000" y="7016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149318</xdr:rowOff>
    </xdr:from>
    <xdr:ext cx="736600" cy="259045"/>
    <xdr:sp macro="" textlink="">
      <xdr:nvSpPr>
        <xdr:cNvPr id="136" name="テキスト ボックス 135"/>
        <xdr:cNvSpPr txBox="1"/>
      </xdr:nvSpPr>
      <xdr:spPr>
        <a:xfrm>
          <a:off x="4622800" y="7102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25,696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64656</xdr:rowOff>
    </xdr:from>
    <xdr:to>
      <xdr:col>3</xdr:col>
      <xdr:colOff>955675</xdr:colOff>
      <xdr:row>36</xdr:row>
      <xdr:rowOff>166256</xdr:rowOff>
    </xdr:to>
    <xdr:sp macro="" textlink="">
      <xdr:nvSpPr>
        <xdr:cNvPr id="137" name="円/楕円 136"/>
        <xdr:cNvSpPr/>
      </xdr:nvSpPr>
      <xdr:spPr bwMode="auto">
        <a:xfrm>
          <a:off x="4254500" y="7017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151033</xdr:rowOff>
    </xdr:from>
    <xdr:ext cx="762000" cy="259045"/>
    <xdr:sp macro="" textlink="">
      <xdr:nvSpPr>
        <xdr:cNvPr id="138" name="テキスト ボックス 137"/>
        <xdr:cNvSpPr txBox="1"/>
      </xdr:nvSpPr>
      <xdr:spPr>
        <a:xfrm>
          <a:off x="3924300" y="710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25,606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67666</xdr:rowOff>
    </xdr:from>
    <xdr:to>
      <xdr:col>3</xdr:col>
      <xdr:colOff>257175</xdr:colOff>
      <xdr:row>36</xdr:row>
      <xdr:rowOff>169266</xdr:rowOff>
    </xdr:to>
    <xdr:sp macro="" textlink="">
      <xdr:nvSpPr>
        <xdr:cNvPr id="139" name="円/楕円 138"/>
        <xdr:cNvSpPr/>
      </xdr:nvSpPr>
      <xdr:spPr bwMode="auto">
        <a:xfrm>
          <a:off x="3556000" y="7020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154043</xdr:rowOff>
    </xdr:from>
    <xdr:ext cx="762000" cy="259045"/>
    <xdr:sp macro="" textlink="">
      <xdr:nvSpPr>
        <xdr:cNvPr id="140" name="テキスト ボックス 139"/>
        <xdr:cNvSpPr txBox="1"/>
      </xdr:nvSpPr>
      <xdr:spPr>
        <a:xfrm>
          <a:off x="3225800" y="7107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25,448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70504</xdr:rowOff>
    </xdr:from>
    <xdr:to>
      <xdr:col>2</xdr:col>
      <xdr:colOff>692150</xdr:colOff>
      <xdr:row>37</xdr:row>
      <xdr:rowOff>654</xdr:rowOff>
    </xdr:to>
    <xdr:sp macro="" textlink="">
      <xdr:nvSpPr>
        <xdr:cNvPr id="141" name="円/楕円 140"/>
        <xdr:cNvSpPr/>
      </xdr:nvSpPr>
      <xdr:spPr bwMode="auto">
        <a:xfrm>
          <a:off x="2857500" y="7023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156881</xdr:rowOff>
    </xdr:from>
    <xdr:ext cx="762000" cy="259045"/>
    <xdr:sp macro="" textlink="">
      <xdr:nvSpPr>
        <xdr:cNvPr id="142" name="テキスト ボックス 141"/>
        <xdr:cNvSpPr txBox="1"/>
      </xdr:nvSpPr>
      <xdr:spPr>
        <a:xfrm>
          <a:off x="2527300" y="711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実質単年度収支が前年度比で</a:t>
          </a:r>
          <a:r>
            <a:rPr kumimoji="1" lang="en-US" altLang="ja-JP" sz="1200">
              <a:latin typeface="ＭＳ ゴシック" pitchFamily="49" charset="-128"/>
              <a:ea typeface="ＭＳ ゴシック" pitchFamily="49" charset="-128"/>
            </a:rPr>
            <a:t>0.88</a:t>
          </a:r>
          <a:r>
            <a:rPr kumimoji="1" lang="ja-JP" altLang="en-US" sz="1200">
              <a:latin typeface="ＭＳ ゴシック" pitchFamily="49" charset="-128"/>
              <a:ea typeface="ＭＳ ゴシック" pitchFamily="49" charset="-128"/>
            </a:rPr>
            <a:t>ポイント改善し、２年連続で改善した。主な要因は歳入で地方税、地方消費税交付金及び交付税等の経常一般財源等が</a:t>
          </a:r>
          <a:r>
            <a:rPr kumimoji="1" lang="en-US" altLang="ja-JP" sz="1200">
              <a:latin typeface="ＭＳ ゴシック" pitchFamily="49" charset="-128"/>
              <a:ea typeface="ＭＳ ゴシック" pitchFamily="49" charset="-128"/>
            </a:rPr>
            <a:t>43,142</a:t>
          </a:r>
          <a:r>
            <a:rPr kumimoji="1" lang="ja-JP" altLang="en-US" sz="1200">
              <a:latin typeface="ＭＳ ゴシック" pitchFamily="49" charset="-128"/>
              <a:ea typeface="ＭＳ ゴシック" pitchFamily="49" charset="-128"/>
            </a:rPr>
            <a:t>千円増加したこと、歳出で防災行政無線戸別受信機整備事業が完了したこと等に伴い、普通建設事業費における単独事業が</a:t>
          </a:r>
          <a:r>
            <a:rPr kumimoji="1" lang="en-US" altLang="ja-JP" sz="1200">
              <a:latin typeface="ＭＳ ゴシック" pitchFamily="49" charset="-128"/>
              <a:ea typeface="ＭＳ ゴシック" pitchFamily="49" charset="-128"/>
            </a:rPr>
            <a:t>363,020</a:t>
          </a:r>
          <a:r>
            <a:rPr kumimoji="1" lang="ja-JP" altLang="en-US" sz="1200">
              <a:latin typeface="ＭＳ ゴシック" pitchFamily="49" charset="-128"/>
              <a:ea typeface="ＭＳ ゴシック" pitchFamily="49" charset="-128"/>
            </a:rPr>
            <a:t>千円減少したこと等による。財調基金残高は、</a:t>
          </a:r>
          <a:r>
            <a:rPr kumimoji="1" lang="en-US" altLang="ja-JP" sz="1200">
              <a:latin typeface="ＭＳ ゴシック" pitchFamily="49" charset="-128"/>
              <a:ea typeface="ＭＳ ゴシック" pitchFamily="49" charset="-128"/>
            </a:rPr>
            <a:t>1.16</a:t>
          </a:r>
          <a:r>
            <a:rPr kumimoji="1" lang="ja-JP" altLang="en-US" sz="1200">
              <a:latin typeface="ＭＳ ゴシック" pitchFamily="49" charset="-128"/>
              <a:ea typeface="ＭＳ ゴシック" pitchFamily="49" charset="-128"/>
            </a:rPr>
            <a:t>ポイント減少したが、今後は公共施設の更新費用や扶助費が増加する見込みであり、同基金の積み立てが見込み難い状況であることから、町税の徴収対策強化や、ふるさと納税の推進等で財源を確保する。</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総体的に全会計で黒字を計上している。</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年度決算まで標準財政規模比（％）が</a:t>
          </a:r>
          <a:r>
            <a:rPr kumimoji="1" lang="en-US" altLang="ja-JP" sz="1400">
              <a:latin typeface="ＭＳ ゴシック" pitchFamily="49" charset="-128"/>
              <a:ea typeface="ＭＳ ゴシック" pitchFamily="49" charset="-128"/>
            </a:rPr>
            <a:t>25.00</a:t>
          </a:r>
          <a:r>
            <a:rPr kumimoji="1" lang="ja-JP" altLang="en-US" sz="1400">
              <a:latin typeface="ＭＳ ゴシック" pitchFamily="49" charset="-128"/>
              <a:ea typeface="ＭＳ ゴシック" pitchFamily="49" charset="-128"/>
            </a:rPr>
            <a:t>を上回っていたが、２年連続で下降した。</a:t>
          </a:r>
        </a:p>
        <a:p>
          <a:r>
            <a:rPr kumimoji="1" lang="ja-JP" altLang="en-US" sz="1400">
              <a:latin typeface="ＭＳ ゴシック" pitchFamily="49" charset="-128"/>
              <a:ea typeface="ＭＳ ゴシック" pitchFamily="49" charset="-128"/>
            </a:rPr>
            <a:t>　掲載の５年間で、黒字の構成割合が最も大きいものは水道事業会計であるが、これは普通建設事業費を最小限に留め、企業債の発行に依存せず、使用料を主な財源として経営を行ってきた結果である。</a:t>
          </a:r>
        </a:p>
        <a:p>
          <a:r>
            <a:rPr kumimoji="1" lang="ja-JP" altLang="en-US" sz="1400">
              <a:latin typeface="ＭＳ ゴシック" pitchFamily="49" charset="-128"/>
              <a:ea typeface="ＭＳ ゴシック" pitchFamily="49" charset="-128"/>
            </a:rPr>
            <a:t>　一方で、国民健康保険事業及び介護保険事業の標準財政規模比（％）は、</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年度からの３年間で下降しており非常に厳しい状況である。今後も国民健康保険税の徴収強化や、高騰する医療費の抑制のため、ジェネリック医薬品の普及・啓発、特定健康診査の受診率向上、重複頻回受診者への訪問指導などの対策で財政の健全化に取り組む。</a:t>
          </a:r>
        </a:p>
        <a:p>
          <a:r>
            <a:rPr kumimoji="1" lang="ja-JP" altLang="en-US" sz="1400">
              <a:latin typeface="ＭＳ ゴシック" pitchFamily="49" charset="-128"/>
              <a:ea typeface="ＭＳ ゴシック" pitchFamily="49" charset="-128"/>
            </a:rPr>
            <a:t>　なお、一般会計については前年度比で</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ポイント上昇したが、この要因は、歳入で地方税、地方消費税交付金及び交付税等の経常一般財源等が</a:t>
          </a:r>
          <a:r>
            <a:rPr kumimoji="1" lang="en-US" altLang="ja-JP" sz="1400">
              <a:latin typeface="ＭＳ ゴシック" pitchFamily="49" charset="-128"/>
              <a:ea typeface="ＭＳ ゴシック" pitchFamily="49" charset="-128"/>
            </a:rPr>
            <a:t>43,142</a:t>
          </a:r>
          <a:r>
            <a:rPr kumimoji="1" lang="ja-JP" altLang="en-US" sz="1400">
              <a:latin typeface="ＭＳ ゴシック" pitchFamily="49" charset="-128"/>
              <a:ea typeface="ＭＳ ゴシック" pitchFamily="49" charset="-128"/>
            </a:rPr>
            <a:t>千円増加したこと、歳出で防災行政無線戸別受信機整備事業が完了したこと等に伴い、普通建設事業費における単独事業が</a:t>
          </a:r>
          <a:r>
            <a:rPr kumimoji="1" lang="en-US" altLang="ja-JP" sz="1400">
              <a:latin typeface="ＭＳ ゴシック" pitchFamily="49" charset="-128"/>
              <a:ea typeface="ＭＳ ゴシック" pitchFamily="49" charset="-128"/>
            </a:rPr>
            <a:t>363,020</a:t>
          </a:r>
          <a:r>
            <a:rPr kumimoji="1" lang="ja-JP" altLang="en-US" sz="1400">
              <a:latin typeface="ＭＳ ゴシック" pitchFamily="49" charset="-128"/>
              <a:ea typeface="ＭＳ ゴシック" pitchFamily="49" charset="-128"/>
            </a:rPr>
            <a:t>千円減少したこと等である。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分子構造の最大要因である元利償還金が前年度比で</a:t>
          </a:r>
          <a:r>
            <a:rPr kumimoji="1" lang="en-US" altLang="ja-JP" sz="1300">
              <a:latin typeface="ＭＳ ゴシック" pitchFamily="49" charset="-128"/>
              <a:ea typeface="ＭＳ ゴシック" pitchFamily="49" charset="-128"/>
            </a:rPr>
            <a:t>18</a:t>
          </a:r>
          <a:r>
            <a:rPr kumimoji="1" lang="ja-JP" altLang="en-US" sz="1300">
              <a:latin typeface="ＭＳ ゴシック" pitchFamily="49" charset="-128"/>
              <a:ea typeface="ＭＳ ゴシック" pitchFamily="49" charset="-128"/>
            </a:rPr>
            <a:t>百万円減少した。ただし、今後は学校施設の大規模改造事業や、その他公共施設を更新する投資経費が見込まれるため、新発地方債に伴う元利償還金の増加を見込んでいる。また、</a:t>
          </a:r>
          <a:r>
            <a:rPr kumimoji="1" lang="en-US" altLang="ja-JP" sz="1300">
              <a:latin typeface="ＭＳ ゴシック" pitchFamily="49" charset="-128"/>
              <a:ea typeface="ＭＳ ゴシック" pitchFamily="49" charset="-128"/>
            </a:rPr>
            <a:t>H26</a:t>
          </a:r>
          <a:r>
            <a:rPr kumimoji="1" lang="ja-JP" altLang="en-US" sz="1300">
              <a:latin typeface="ＭＳ ゴシック" pitchFamily="49" charset="-128"/>
              <a:ea typeface="ＭＳ ゴシック" pitchFamily="49" charset="-128"/>
            </a:rPr>
            <a:t>年度の</a:t>
          </a:r>
          <a:r>
            <a:rPr kumimoji="1" lang="en-US" altLang="ja-JP" sz="1300">
              <a:latin typeface="ＭＳ ゴシック" pitchFamily="49" charset="-128"/>
              <a:ea typeface="ＭＳ ゴシック" pitchFamily="49" charset="-128"/>
            </a:rPr>
            <a:t>(A)-(B)</a:t>
          </a:r>
          <a:r>
            <a:rPr kumimoji="1" lang="ja-JP" altLang="en-US" sz="1300">
              <a:latin typeface="ＭＳ ゴシック" pitchFamily="49" charset="-128"/>
              <a:ea typeface="ＭＳ ゴシック" pitchFamily="49" charset="-128"/>
            </a:rPr>
            <a:t>欄については、交付税措置の有利な地方債を活用しているため、</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百万円減少の</a:t>
          </a:r>
          <a:r>
            <a:rPr kumimoji="1" lang="en-US" altLang="ja-JP" sz="1300">
              <a:latin typeface="ＭＳ ゴシック" pitchFamily="49" charset="-128"/>
              <a:ea typeface="ＭＳ ゴシック" pitchFamily="49" charset="-128"/>
            </a:rPr>
            <a:t>343</a:t>
          </a:r>
          <a:r>
            <a:rPr kumimoji="1" lang="ja-JP" altLang="en-US" sz="1300">
              <a:latin typeface="ＭＳ ゴシック" pitchFamily="49" charset="-128"/>
              <a:ea typeface="ＭＳ ゴシック" pitchFamily="49" charset="-128"/>
            </a:rPr>
            <a:t>百万円となり、財政負担が軽減された。</a:t>
          </a:r>
        </a:p>
        <a:p>
          <a:r>
            <a:rPr kumimoji="1" lang="ja-JP" altLang="en-US" sz="1300">
              <a:latin typeface="ＭＳ ゴシック" pitchFamily="49" charset="-128"/>
              <a:ea typeface="ＭＳ ゴシック" pitchFamily="49" charset="-128"/>
            </a:rPr>
            <a:t>　今後の方針としては、単年度の償還元金額以上の新発地方債を借り入れないことや、起債対象事業の取捨選択に努めること及び一時借入金をせず繰替運用などの手段をとり、数値の急激な上昇を抑制する。</a:t>
          </a:r>
        </a:p>
        <a:p>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en-US" altLang="ja-JP" sz="1300">
              <a:latin typeface="ＭＳ ゴシック" pitchFamily="49" charset="-128"/>
              <a:ea typeface="ＭＳ ゴシック" pitchFamily="49" charset="-128"/>
            </a:rPr>
            <a:t>H26</a:t>
          </a:r>
          <a:r>
            <a:rPr kumimoji="1" lang="ja-JP" altLang="en-US" sz="1300">
              <a:latin typeface="ＭＳ ゴシック" pitchFamily="49" charset="-128"/>
              <a:ea typeface="ＭＳ ゴシック" pitchFamily="49" charset="-128"/>
            </a:rPr>
            <a:t>年度において将来負担額</a:t>
          </a:r>
          <a:r>
            <a:rPr kumimoji="1" lang="en-US" altLang="ja-JP" sz="1300">
              <a:latin typeface="ＭＳ ゴシック" pitchFamily="49" charset="-128"/>
              <a:ea typeface="ＭＳ ゴシック" pitchFamily="49" charset="-128"/>
            </a:rPr>
            <a:t>(A)</a:t>
          </a:r>
          <a:r>
            <a:rPr kumimoji="1" lang="ja-JP" altLang="en-US" sz="1300">
              <a:latin typeface="ＭＳ ゴシック" pitchFamily="49" charset="-128"/>
              <a:ea typeface="ＭＳ ゴシック" pitchFamily="49" charset="-128"/>
            </a:rPr>
            <a:t>が、前年度比で</a:t>
          </a:r>
          <a:r>
            <a:rPr kumimoji="1" lang="en-US" altLang="ja-JP" sz="1300">
              <a:latin typeface="ＭＳ ゴシック" pitchFamily="49" charset="-128"/>
              <a:ea typeface="ＭＳ ゴシック" pitchFamily="49" charset="-128"/>
            </a:rPr>
            <a:t>218</a:t>
          </a:r>
          <a:r>
            <a:rPr kumimoji="1" lang="ja-JP" altLang="en-US" sz="1300">
              <a:latin typeface="ＭＳ ゴシック" pitchFamily="49" charset="-128"/>
              <a:ea typeface="ＭＳ ゴシック" pitchFamily="49" charset="-128"/>
            </a:rPr>
            <a:t>百万円減少した。要因としては、地方債の現在高のほか、職員数の削減に伴う退職手当負担見込額の減少が顕著となっている。また、充当可能財源等</a:t>
          </a:r>
          <a:r>
            <a:rPr kumimoji="1" lang="en-US" altLang="ja-JP" sz="1300">
              <a:latin typeface="ＭＳ ゴシック" pitchFamily="49" charset="-128"/>
              <a:ea typeface="ＭＳ ゴシック" pitchFamily="49" charset="-128"/>
            </a:rPr>
            <a:t>(B)</a:t>
          </a:r>
          <a:r>
            <a:rPr kumimoji="1" lang="ja-JP" altLang="en-US" sz="1300">
              <a:latin typeface="ＭＳ ゴシック" pitchFamily="49" charset="-128"/>
              <a:ea typeface="ＭＳ ゴシック" pitchFamily="49" charset="-128"/>
            </a:rPr>
            <a:t>は、合計で</a:t>
          </a:r>
          <a:r>
            <a:rPr kumimoji="1" lang="en-US" altLang="ja-JP" sz="1300">
              <a:latin typeface="ＭＳ ゴシック" pitchFamily="49" charset="-128"/>
              <a:ea typeface="ＭＳ ゴシック" pitchFamily="49" charset="-128"/>
            </a:rPr>
            <a:t>241</a:t>
          </a:r>
          <a:r>
            <a:rPr kumimoji="1" lang="ja-JP" altLang="en-US" sz="1300">
              <a:latin typeface="ＭＳ ゴシック" pitchFamily="49" charset="-128"/>
              <a:ea typeface="ＭＳ ゴシック" pitchFamily="49" charset="-128"/>
            </a:rPr>
            <a:t>百万円減少し、中でも充当可能基金が</a:t>
          </a:r>
          <a:r>
            <a:rPr kumimoji="1" lang="en-US" altLang="ja-JP" sz="1300">
              <a:latin typeface="ＭＳ ゴシック" pitchFamily="49" charset="-128"/>
              <a:ea typeface="ＭＳ ゴシック" pitchFamily="49" charset="-128"/>
            </a:rPr>
            <a:t>149</a:t>
          </a:r>
          <a:r>
            <a:rPr kumimoji="1" lang="ja-JP" altLang="en-US" sz="1300">
              <a:latin typeface="ＭＳ ゴシック" pitchFamily="49" charset="-128"/>
              <a:ea typeface="ＭＳ ゴシック" pitchFamily="49" charset="-128"/>
            </a:rPr>
            <a:t>百万円減少している。この要因は、扶助費の増加や町立中学校を１校に統合したことに伴う施設整備やスクールバスの運行に着手したためである。このため、負担額となる表内の</a:t>
          </a:r>
          <a:r>
            <a:rPr kumimoji="1" lang="en-US" altLang="ja-JP" sz="1300">
              <a:latin typeface="ＭＳ ゴシック" pitchFamily="49" charset="-128"/>
              <a:ea typeface="ＭＳ ゴシック" pitchFamily="49" charset="-128"/>
            </a:rPr>
            <a:t>(A)-(B)</a:t>
          </a:r>
          <a:r>
            <a:rPr kumimoji="1" lang="ja-JP" altLang="en-US" sz="1300">
              <a:latin typeface="ＭＳ ゴシック" pitchFamily="49" charset="-128"/>
              <a:ea typeface="ＭＳ ゴシック" pitchFamily="49" charset="-128"/>
            </a:rPr>
            <a:t>は、</a:t>
          </a:r>
          <a:r>
            <a:rPr kumimoji="1" lang="en-US" altLang="ja-JP" sz="1300">
              <a:latin typeface="ＭＳ ゴシック" pitchFamily="49" charset="-128"/>
              <a:ea typeface="ＭＳ ゴシック" pitchFamily="49" charset="-128"/>
            </a:rPr>
            <a:t>1,472</a:t>
          </a:r>
          <a:r>
            <a:rPr kumimoji="1" lang="ja-JP" altLang="en-US" sz="1300">
              <a:latin typeface="ＭＳ ゴシック" pitchFamily="49" charset="-128"/>
              <a:ea typeface="ＭＳ ゴシック" pitchFamily="49" charset="-128"/>
            </a:rPr>
            <a:t>百万円となって、前年度比で</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百万円上昇している。</a:t>
          </a:r>
        </a:p>
        <a:p>
          <a:r>
            <a:rPr kumimoji="1" lang="ja-JP" altLang="en-US" sz="1300">
              <a:latin typeface="ＭＳ ゴシック" pitchFamily="49" charset="-128"/>
              <a:ea typeface="ＭＳ ゴシック" pitchFamily="49" charset="-128"/>
            </a:rPr>
            <a:t>　今後も公共施設の更新等の投資的経費が見込まれるため、長期的な視点から地方債現在高に留意するとともに、充当可能基金の適切な運用や、交付税における基準財政需要額算入見込額を考慮した地方債の発行及びふるさと納税の推進に努め、将来負担比率を引き下げていく。</a:t>
          </a:r>
        </a:p>
        <a:p>
          <a:endParaRPr kumimoji="1" lang="ja-JP" altLang="en-US" sz="13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7289191</v>
      </c>
      <c r="BO4" s="349"/>
      <c r="BP4" s="349"/>
      <c r="BQ4" s="349"/>
      <c r="BR4" s="349"/>
      <c r="BS4" s="349"/>
      <c r="BT4" s="349"/>
      <c r="BU4" s="350"/>
      <c r="BV4" s="348">
        <v>7165558</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6.8</v>
      </c>
      <c r="CU4" s="355"/>
      <c r="CV4" s="355"/>
      <c r="CW4" s="355"/>
      <c r="CX4" s="355"/>
      <c r="CY4" s="355"/>
      <c r="CZ4" s="355"/>
      <c r="DA4" s="356"/>
      <c r="DB4" s="354">
        <v>6.2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6945351</v>
      </c>
      <c r="BO5" s="386"/>
      <c r="BP5" s="386"/>
      <c r="BQ5" s="386"/>
      <c r="BR5" s="386"/>
      <c r="BS5" s="386"/>
      <c r="BT5" s="386"/>
      <c r="BU5" s="387"/>
      <c r="BV5" s="385">
        <v>6895435</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89.4</v>
      </c>
      <c r="CU5" s="383"/>
      <c r="CV5" s="383"/>
      <c r="CW5" s="383"/>
      <c r="CX5" s="383"/>
      <c r="CY5" s="383"/>
      <c r="CZ5" s="383"/>
      <c r="DA5" s="384"/>
      <c r="DB5" s="382">
        <v>90.5</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343840</v>
      </c>
      <c r="BO6" s="386"/>
      <c r="BP6" s="386"/>
      <c r="BQ6" s="386"/>
      <c r="BR6" s="386"/>
      <c r="BS6" s="386"/>
      <c r="BT6" s="386"/>
      <c r="BU6" s="387"/>
      <c r="BV6" s="385">
        <v>270123</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95.4</v>
      </c>
      <c r="CU6" s="423"/>
      <c r="CV6" s="423"/>
      <c r="CW6" s="423"/>
      <c r="CX6" s="423"/>
      <c r="CY6" s="423"/>
      <c r="CZ6" s="423"/>
      <c r="DA6" s="424"/>
      <c r="DB6" s="422">
        <v>96.3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54337</v>
      </c>
      <c r="BO7" s="386"/>
      <c r="BP7" s="386"/>
      <c r="BQ7" s="386"/>
      <c r="BR7" s="386"/>
      <c r="BS7" s="386"/>
      <c r="BT7" s="386"/>
      <c r="BU7" s="387"/>
      <c r="BV7" s="385">
        <v>2696</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4268460</v>
      </c>
      <c r="CU7" s="386"/>
      <c r="CV7" s="386"/>
      <c r="CW7" s="386"/>
      <c r="CX7" s="386"/>
      <c r="CY7" s="386"/>
      <c r="CZ7" s="386"/>
      <c r="DA7" s="387"/>
      <c r="DB7" s="385">
        <v>4325205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289503</v>
      </c>
      <c r="BO8" s="386"/>
      <c r="BP8" s="386"/>
      <c r="BQ8" s="386"/>
      <c r="BR8" s="386"/>
      <c r="BS8" s="386"/>
      <c r="BT8" s="386"/>
      <c r="BU8" s="387"/>
      <c r="BV8" s="385">
        <v>267427</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0.3</v>
      </c>
      <c r="CU8" s="426"/>
      <c r="CV8" s="426"/>
      <c r="CW8" s="426"/>
      <c r="CX8" s="426"/>
      <c r="CY8" s="426"/>
      <c r="CZ8" s="426"/>
      <c r="DA8" s="427"/>
      <c r="DB8" s="425">
        <v>0.3</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14215</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22076</v>
      </c>
      <c r="BO9" s="386"/>
      <c r="BP9" s="386"/>
      <c r="BQ9" s="386"/>
      <c r="BR9" s="386"/>
      <c r="BS9" s="386"/>
      <c r="BT9" s="386"/>
      <c r="BU9" s="387"/>
      <c r="BV9" s="385">
        <v>-90876</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18.600000000000001</v>
      </c>
      <c r="CU9" s="383"/>
      <c r="CV9" s="383"/>
      <c r="CW9" s="383"/>
      <c r="CX9" s="383"/>
      <c r="CY9" s="383"/>
      <c r="CZ9" s="383"/>
      <c r="DA9" s="384"/>
      <c r="DB9" s="382">
        <v>19.2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15303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2326</v>
      </c>
      <c r="BO10" s="386"/>
      <c r="BP10" s="386"/>
      <c r="BQ10" s="386"/>
      <c r="BR10" s="386"/>
      <c r="BS10" s="386"/>
      <c r="BT10" s="386"/>
      <c r="BU10" s="387"/>
      <c r="BV10" s="385">
        <v>2883</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99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14069</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212000</v>
      </c>
      <c r="BO12" s="386"/>
      <c r="BP12" s="386"/>
      <c r="BQ12" s="386"/>
      <c r="BR12" s="386"/>
      <c r="BS12" s="386"/>
      <c r="BT12" s="386"/>
      <c r="BU12" s="387"/>
      <c r="BV12" s="385">
        <v>140000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13908</v>
      </c>
      <c r="S13" s="467"/>
      <c r="T13" s="467"/>
      <c r="U13" s="467"/>
      <c r="V13" s="468"/>
      <c r="W13" s="401" t="s">
        <v>123</v>
      </c>
      <c r="X13" s="402"/>
      <c r="Y13" s="402"/>
      <c r="Z13" s="402"/>
      <c r="AA13" s="402"/>
      <c r="AB13" s="392"/>
      <c r="AC13" s="436">
        <v>2104</v>
      </c>
      <c r="AD13" s="437"/>
      <c r="AE13" s="437"/>
      <c r="AF13" s="437"/>
      <c r="AG13" s="476"/>
      <c r="AH13" s="436">
        <v>2304</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-187598</v>
      </c>
      <c r="BO13" s="386"/>
      <c r="BP13" s="386"/>
      <c r="BQ13" s="386"/>
      <c r="BR13" s="386"/>
      <c r="BS13" s="386"/>
      <c r="BT13" s="386"/>
      <c r="BU13" s="387"/>
      <c r="BV13" s="385">
        <v>-227993</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9.9</v>
      </c>
      <c r="CU13" s="383"/>
      <c r="CV13" s="383"/>
      <c r="CW13" s="383"/>
      <c r="CX13" s="383"/>
      <c r="CY13" s="383"/>
      <c r="CZ13" s="383"/>
      <c r="DA13" s="384"/>
      <c r="DB13" s="382">
        <v>10</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14358</v>
      </c>
      <c r="S14" s="467"/>
      <c r="T14" s="467"/>
      <c r="U14" s="467"/>
      <c r="V14" s="468"/>
      <c r="W14" s="375"/>
      <c r="X14" s="376"/>
      <c r="Y14" s="376"/>
      <c r="Z14" s="376"/>
      <c r="AA14" s="376"/>
      <c r="AB14" s="365"/>
      <c r="AC14" s="469">
        <v>30</v>
      </c>
      <c r="AD14" s="470"/>
      <c r="AE14" s="470"/>
      <c r="AF14" s="470"/>
      <c r="AG14" s="471"/>
      <c r="AH14" s="469">
        <v>29.6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40.9</v>
      </c>
      <c r="CU14" s="481"/>
      <c r="CV14" s="481"/>
      <c r="CW14" s="481"/>
      <c r="CX14" s="481"/>
      <c r="CY14" s="481"/>
      <c r="CZ14" s="481"/>
      <c r="DA14" s="482"/>
      <c r="DB14" s="480">
        <v>39.4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14215</v>
      </c>
      <c r="S15" s="467"/>
      <c r="T15" s="467"/>
      <c r="U15" s="467"/>
      <c r="V15" s="468"/>
      <c r="W15" s="401" t="s">
        <v>129</v>
      </c>
      <c r="X15" s="402"/>
      <c r="Y15" s="402"/>
      <c r="Z15" s="402"/>
      <c r="AA15" s="402"/>
      <c r="AB15" s="392"/>
      <c r="AC15" s="436">
        <v>1646</v>
      </c>
      <c r="AD15" s="437"/>
      <c r="AE15" s="437"/>
      <c r="AF15" s="437"/>
      <c r="AG15" s="476"/>
      <c r="AH15" s="436">
        <v>1964</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1126350</v>
      </c>
      <c r="BO15" s="349"/>
      <c r="BP15" s="349"/>
      <c r="BQ15" s="349"/>
      <c r="BR15" s="349"/>
      <c r="BS15" s="349"/>
      <c r="BT15" s="349"/>
      <c r="BU15" s="350"/>
      <c r="BV15" s="348">
        <v>1154103</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23.5</v>
      </c>
      <c r="AD16" s="470"/>
      <c r="AE16" s="470"/>
      <c r="AF16" s="470"/>
      <c r="AG16" s="471"/>
      <c r="AH16" s="469">
        <v>25.2</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3711831</v>
      </c>
      <c r="BO16" s="386"/>
      <c r="BP16" s="386"/>
      <c r="BQ16" s="386"/>
      <c r="BR16" s="386"/>
      <c r="BS16" s="386"/>
      <c r="BT16" s="386"/>
      <c r="BU16" s="387"/>
      <c r="BV16" s="385">
        <v>3737769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3266</v>
      </c>
      <c r="AD17" s="437"/>
      <c r="AE17" s="437"/>
      <c r="AF17" s="437"/>
      <c r="AG17" s="476"/>
      <c r="AH17" s="436">
        <v>3521</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1433845</v>
      </c>
      <c r="BO17" s="386"/>
      <c r="BP17" s="386"/>
      <c r="BQ17" s="386"/>
      <c r="BR17" s="386"/>
      <c r="BS17" s="386"/>
      <c r="BT17" s="386"/>
      <c r="BU17" s="387"/>
      <c r="BV17" s="385">
        <v>1483397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100.67</v>
      </c>
      <c r="M18" s="498"/>
      <c r="N18" s="498"/>
      <c r="O18" s="498"/>
      <c r="P18" s="498"/>
      <c r="Q18" s="498"/>
      <c r="R18" s="499"/>
      <c r="S18" s="499"/>
      <c r="T18" s="499"/>
      <c r="U18" s="499"/>
      <c r="V18" s="500"/>
      <c r="W18" s="403"/>
      <c r="X18" s="404"/>
      <c r="Y18" s="404"/>
      <c r="Z18" s="404"/>
      <c r="AA18" s="404"/>
      <c r="AB18" s="395"/>
      <c r="AC18" s="501">
        <v>46.6</v>
      </c>
      <c r="AD18" s="502"/>
      <c r="AE18" s="502"/>
      <c r="AF18" s="502"/>
      <c r="AG18" s="503"/>
      <c r="AH18" s="501">
        <v>45.2</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3869898</v>
      </c>
      <c r="BO18" s="386"/>
      <c r="BP18" s="386"/>
      <c r="BQ18" s="386"/>
      <c r="BR18" s="386"/>
      <c r="BS18" s="386"/>
      <c r="BT18" s="386"/>
      <c r="BU18" s="387"/>
      <c r="BV18" s="385">
        <v>3864633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141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4906153</v>
      </c>
      <c r="BO19" s="386"/>
      <c r="BP19" s="386"/>
      <c r="BQ19" s="386"/>
      <c r="BR19" s="386"/>
      <c r="BS19" s="386"/>
      <c r="BT19" s="386"/>
      <c r="BU19" s="387"/>
      <c r="BV19" s="385">
        <v>4865017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6380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8317335</v>
      </c>
      <c r="BO23" s="386"/>
      <c r="BP23" s="386"/>
      <c r="BQ23" s="386"/>
      <c r="BR23" s="386"/>
      <c r="BS23" s="386"/>
      <c r="BT23" s="386"/>
      <c r="BU23" s="387"/>
      <c r="BV23" s="385">
        <v>8373511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6948</v>
      </c>
      <c r="R24" s="437"/>
      <c r="S24" s="437"/>
      <c r="T24" s="437"/>
      <c r="U24" s="437"/>
      <c r="V24" s="476"/>
      <c r="W24" s="531"/>
      <c r="X24" s="519"/>
      <c r="Y24" s="520"/>
      <c r="Z24" s="435" t="s">
        <v>153</v>
      </c>
      <c r="AA24" s="415"/>
      <c r="AB24" s="415"/>
      <c r="AC24" s="415"/>
      <c r="AD24" s="415"/>
      <c r="AE24" s="415"/>
      <c r="AF24" s="415"/>
      <c r="AG24" s="416"/>
      <c r="AH24" s="436">
        <v>124</v>
      </c>
      <c r="AI24" s="437"/>
      <c r="AJ24" s="437"/>
      <c r="AK24" s="437"/>
      <c r="AL24" s="476"/>
      <c r="AM24" s="436">
        <v>392088</v>
      </c>
      <c r="AN24" s="437"/>
      <c r="AO24" s="437"/>
      <c r="AP24" s="437"/>
      <c r="AQ24" s="437"/>
      <c r="AR24" s="476"/>
      <c r="AS24" s="436">
        <v>3162</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7869493</v>
      </c>
      <c r="BO24" s="386"/>
      <c r="BP24" s="386"/>
      <c r="BQ24" s="386"/>
      <c r="BR24" s="386"/>
      <c r="BS24" s="386"/>
      <c r="BT24" s="386"/>
      <c r="BU24" s="387"/>
      <c r="BV24" s="385">
        <v>7862675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5824</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395341</v>
      </c>
      <c r="BO25" s="349"/>
      <c r="BP25" s="349"/>
      <c r="BQ25" s="349"/>
      <c r="BR25" s="349"/>
      <c r="BS25" s="349"/>
      <c r="BT25" s="349"/>
      <c r="BU25" s="350"/>
      <c r="BV25" s="348">
        <v>505585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5444</v>
      </c>
      <c r="R26" s="437"/>
      <c r="S26" s="437"/>
      <c r="T26" s="437"/>
      <c r="U26" s="437"/>
      <c r="V26" s="476"/>
      <c r="W26" s="531"/>
      <c r="X26" s="519"/>
      <c r="Y26" s="520"/>
      <c r="Z26" s="435" t="s">
        <v>159</v>
      </c>
      <c r="AA26" s="541"/>
      <c r="AB26" s="541"/>
      <c r="AC26" s="541"/>
      <c r="AD26" s="541"/>
      <c r="AE26" s="541"/>
      <c r="AF26" s="541"/>
      <c r="AG26" s="542"/>
      <c r="AH26" s="436">
        <v>7</v>
      </c>
      <c r="AI26" s="437"/>
      <c r="AJ26" s="437"/>
      <c r="AK26" s="437"/>
      <c r="AL26" s="476"/>
      <c r="AM26" s="436">
        <v>20979</v>
      </c>
      <c r="AN26" s="437"/>
      <c r="AO26" s="437"/>
      <c r="AP26" s="437"/>
      <c r="AQ26" s="437"/>
      <c r="AR26" s="476"/>
      <c r="AS26" s="436">
        <v>2997</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2934</v>
      </c>
      <c r="R27" s="437"/>
      <c r="S27" s="437"/>
      <c r="T27" s="437"/>
      <c r="U27" s="437"/>
      <c r="V27" s="476"/>
      <c r="W27" s="531"/>
      <c r="X27" s="519"/>
      <c r="Y27" s="520"/>
      <c r="Z27" s="435" t="s">
        <v>162</v>
      </c>
      <c r="AA27" s="415"/>
      <c r="AB27" s="415"/>
      <c r="AC27" s="415"/>
      <c r="AD27" s="415"/>
      <c r="AE27" s="415"/>
      <c r="AF27" s="415"/>
      <c r="AG27" s="416"/>
      <c r="AH27" s="436">
        <v>1</v>
      </c>
      <c r="AI27" s="437"/>
      <c r="AJ27" s="437"/>
      <c r="AK27" s="437"/>
      <c r="AL27" s="476"/>
      <c r="AM27" s="436" t="s">
        <v>163</v>
      </c>
      <c r="AN27" s="437"/>
      <c r="AO27" s="437"/>
      <c r="AP27" s="437"/>
      <c r="AQ27" s="437"/>
      <c r="AR27" s="476"/>
      <c r="AS27" s="436" t="s">
        <v>163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243000</v>
      </c>
      <c r="BO27" s="555"/>
      <c r="BP27" s="555"/>
      <c r="BQ27" s="555"/>
      <c r="BR27" s="555"/>
      <c r="BS27" s="555"/>
      <c r="BT27" s="555"/>
      <c r="BU27" s="556"/>
      <c r="BV27" s="554">
        <v>243000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2421</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1469187</v>
      </c>
      <c r="BO28" s="349"/>
      <c r="BP28" s="349"/>
      <c r="BQ28" s="349"/>
      <c r="BR28" s="349"/>
      <c r="BS28" s="349"/>
      <c r="BT28" s="349"/>
      <c r="BU28" s="350"/>
      <c r="BV28" s="348">
        <v>1538861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10</v>
      </c>
      <c r="M29" s="437"/>
      <c r="N29" s="437"/>
      <c r="O29" s="437"/>
      <c r="P29" s="476"/>
      <c r="Q29" s="436">
        <v>2201</v>
      </c>
      <c r="R29" s="437"/>
      <c r="S29" s="437"/>
      <c r="T29" s="437"/>
      <c r="U29" s="437"/>
      <c r="V29" s="476"/>
      <c r="W29" s="532"/>
      <c r="X29" s="533"/>
      <c r="Y29" s="534"/>
      <c r="Z29" s="435" t="s">
        <v>170</v>
      </c>
      <c r="AA29" s="415"/>
      <c r="AB29" s="415"/>
      <c r="AC29" s="415"/>
      <c r="AD29" s="415"/>
      <c r="AE29" s="415"/>
      <c r="AF29" s="415"/>
      <c r="AG29" s="416"/>
      <c r="AH29" s="436">
        <v>125</v>
      </c>
      <c r="AI29" s="437"/>
      <c r="AJ29" s="437"/>
      <c r="AK29" s="437"/>
      <c r="AL29" s="476"/>
      <c r="AM29" s="436">
        <v>396818</v>
      </c>
      <c r="AN29" s="437"/>
      <c r="AO29" s="437"/>
      <c r="AP29" s="437"/>
      <c r="AQ29" s="437"/>
      <c r="AR29" s="476"/>
      <c r="AS29" s="436">
        <v>3175</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224314</v>
      </c>
      <c r="BO29" s="386"/>
      <c r="BP29" s="386"/>
      <c r="BQ29" s="386"/>
      <c r="BR29" s="386"/>
      <c r="BS29" s="386"/>
      <c r="BT29" s="386"/>
      <c r="BU29" s="387"/>
      <c r="BV29" s="385">
        <v>224023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96.4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397839</v>
      </c>
      <c r="BO30" s="555"/>
      <c r="BP30" s="555"/>
      <c r="BQ30" s="555"/>
      <c r="BR30" s="555"/>
      <c r="BS30" s="555"/>
      <c r="BT30" s="555"/>
      <c r="BU30" s="556"/>
      <c r="BV30" s="554">
        <v>395707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大崎町水道事業会計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大崎町公共下水道事業特別会計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曽於地区介護保険組合</v>
      </c>
      <c r="BZ34" s="567"/>
      <c r="CA34" s="567"/>
      <c r="CB34" s="567"/>
      <c r="CC34" s="567"/>
      <c r="CD34" s="567"/>
      <c r="CE34" s="567"/>
      <c r="CF34" s="567"/>
      <c r="CG34" s="567"/>
      <c r="CH34" s="567"/>
      <c r="CI34" s="567"/>
      <c r="CJ34" s="567"/>
      <c r="CK34" s="567"/>
      <c r="CL34" s="567"/>
      <c r="CM34" s="567"/>
      <c r="CN34" s="165"/>
      <c r="CO34" s="566">
        <f>IF(CQ34="","",MAX(C34:D43,U34:V43,AM34:AN43,BE34:BF43,BW34:BX43)+1)</f>
        <v>13</v>
      </c>
      <c r="CP34" s="566"/>
      <c r="CQ34" s="567" t="str">
        <f>IF('各会計、関係団体の財政状況及び健全化判断比率'!BS7="","",'各会計、関係団体の財政状況及び健全化判断比率'!BS7)</f>
        <v>㈱あすぱる大崎</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大隅曽於地区消防組合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曽於南部厚生事務組合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鹿児島県市町村総合事務組合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鹿児島県後期高齢者医療広域連合（一般会計）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鹿児島県後期高齢者医療広域連合（後期高齢者医療特別会計）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9" t="s">
        <v>24</v>
      </c>
      <c r="C41" s="1170"/>
      <c r="D41" s="81"/>
      <c r="E41" s="1175" t="s">
        <v>25</v>
      </c>
      <c r="F41" s="1175"/>
      <c r="G41" s="1175"/>
      <c r="H41" s="1176"/>
      <c r="I41" s="82">
        <v>7971</v>
      </c>
      <c r="J41" s="83">
        <v>7824</v>
      </c>
      <c r="K41" s="83">
        <v>8145</v>
      </c>
      <c r="L41" s="83">
        <v>8374</v>
      </c>
      <c r="M41" s="84">
        <v>8317</v>
      </c>
    </row>
    <row r="42" spans="2:13" ht="27.75" customHeight="1">
      <c r="B42" s="1171"/>
      <c r="C42" s="1172"/>
      <c r="D42" s="85"/>
      <c r="E42" s="1177" t="s">
        <v>26</v>
      </c>
      <c r="F42" s="1177"/>
      <c r="G42" s="1177"/>
      <c r="H42" s="1178"/>
      <c r="I42" s="86">
        <v>545</v>
      </c>
      <c r="J42" s="87" t="s">
        <v>477</v>
      </c>
      <c r="K42" s="87" t="s">
        <v>477</v>
      </c>
      <c r="L42" s="87" t="s">
        <v>477</v>
      </c>
      <c r="M42" s="88" t="s">
        <v>477</v>
      </c>
    </row>
    <row r="43" spans="2:13" ht="27.75" customHeight="1">
      <c r="B43" s="1171"/>
      <c r="C43" s="1172"/>
      <c r="D43" s="85"/>
      <c r="E43" s="1177" t="s">
        <v>27</v>
      </c>
      <c r="F43" s="1177"/>
      <c r="G43" s="1177"/>
      <c r="H43" s="1178"/>
      <c r="I43" s="86">
        <v>1965</v>
      </c>
      <c r="J43" s="87">
        <v>1889</v>
      </c>
      <c r="K43" s="87">
        <v>1803</v>
      </c>
      <c r="L43" s="87">
        <v>1780</v>
      </c>
      <c r="M43" s="88">
        <v>1742</v>
      </c>
    </row>
    <row r="44" spans="2:13" ht="27.75" customHeight="1">
      <c r="B44" s="1171"/>
      <c r="C44" s="1172"/>
      <c r="D44" s="85"/>
      <c r="E44" s="1177" t="s">
        <v>28</v>
      </c>
      <c r="F44" s="1177"/>
      <c r="G44" s="1177"/>
      <c r="H44" s="1178"/>
      <c r="I44" s="86">
        <v>5</v>
      </c>
      <c r="J44" s="87">
        <v>7</v>
      </c>
      <c r="K44" s="87">
        <v>9</v>
      </c>
      <c r="L44" s="87">
        <v>67</v>
      </c>
      <c r="M44" s="88">
        <v>66</v>
      </c>
    </row>
    <row r="45" spans="2:13" ht="27.75" customHeight="1">
      <c r="B45" s="1171"/>
      <c r="C45" s="1172"/>
      <c r="D45" s="85"/>
      <c r="E45" s="1177" t="s">
        <v>29</v>
      </c>
      <c r="F45" s="1177"/>
      <c r="G45" s="1177"/>
      <c r="H45" s="1178"/>
      <c r="I45" s="86">
        <v>1474</v>
      </c>
      <c r="J45" s="87">
        <v>1423</v>
      </c>
      <c r="K45" s="87">
        <v>1334</v>
      </c>
      <c r="L45" s="87">
        <v>1262</v>
      </c>
      <c r="M45" s="88">
        <v>1140</v>
      </c>
    </row>
    <row r="46" spans="2:13" ht="27.75" customHeight="1">
      <c r="B46" s="1171"/>
      <c r="C46" s="1172"/>
      <c r="D46" s="85"/>
      <c r="E46" s="1177" t="s">
        <v>30</v>
      </c>
      <c r="F46" s="1177"/>
      <c r="G46" s="1177"/>
      <c r="H46" s="1178"/>
      <c r="I46" s="86" t="s">
        <v>477</v>
      </c>
      <c r="J46" s="87" t="s">
        <v>477</v>
      </c>
      <c r="K46" s="87" t="s">
        <v>477</v>
      </c>
      <c r="L46" s="87" t="s">
        <v>477</v>
      </c>
      <c r="M46" s="88" t="s">
        <v>477</v>
      </c>
    </row>
    <row r="47" spans="2:13" ht="27.75" customHeight="1">
      <c r="B47" s="1171"/>
      <c r="C47" s="1172"/>
      <c r="D47" s="85"/>
      <c r="E47" s="1177" t="s">
        <v>31</v>
      </c>
      <c r="F47" s="1177"/>
      <c r="G47" s="1177"/>
      <c r="H47" s="1178"/>
      <c r="I47" s="86" t="s">
        <v>477</v>
      </c>
      <c r="J47" s="87" t="s">
        <v>477</v>
      </c>
      <c r="K47" s="87" t="s">
        <v>477</v>
      </c>
      <c r="L47" s="87" t="s">
        <v>477</v>
      </c>
      <c r="M47" s="88" t="s">
        <v>477</v>
      </c>
    </row>
    <row r="48" spans="2:13" ht="27.75" customHeight="1">
      <c r="B48" s="1173"/>
      <c r="C48" s="1174"/>
      <c r="D48" s="85"/>
      <c r="E48" s="1177" t="s">
        <v>32</v>
      </c>
      <c r="F48" s="1177"/>
      <c r="G48" s="1177"/>
      <c r="H48" s="1178"/>
      <c r="I48" s="86" t="s">
        <v>477</v>
      </c>
      <c r="J48" s="87" t="s">
        <v>477</v>
      </c>
      <c r="K48" s="87" t="s">
        <v>477</v>
      </c>
      <c r="L48" s="87" t="s">
        <v>477</v>
      </c>
      <c r="M48" s="88" t="s">
        <v>477</v>
      </c>
    </row>
    <row r="49" spans="2:13" ht="27.75" customHeight="1">
      <c r="B49" s="1179" t="s">
        <v>33</v>
      </c>
      <c r="C49" s="1180"/>
      <c r="D49" s="89"/>
      <c r="E49" s="1177" t="s">
        <v>34</v>
      </c>
      <c r="F49" s="1177"/>
      <c r="G49" s="1177"/>
      <c r="H49" s="1178"/>
      <c r="I49" s="86">
        <v>2484</v>
      </c>
      <c r="J49" s="87">
        <v>2514</v>
      </c>
      <c r="K49" s="87">
        <v>2380</v>
      </c>
      <c r="L49" s="87">
        <v>2515</v>
      </c>
      <c r="M49" s="88">
        <v>2366</v>
      </c>
    </row>
    <row r="50" spans="2:13" ht="27.75" customHeight="1">
      <c r="B50" s="1171"/>
      <c r="C50" s="1172"/>
      <c r="D50" s="85"/>
      <c r="E50" s="1177" t="s">
        <v>35</v>
      </c>
      <c r="F50" s="1177"/>
      <c r="G50" s="1177"/>
      <c r="H50" s="1178"/>
      <c r="I50" s="86">
        <v>57</v>
      </c>
      <c r="J50" s="87">
        <v>42</v>
      </c>
      <c r="K50" s="87">
        <v>28</v>
      </c>
      <c r="L50" s="87">
        <v>21</v>
      </c>
      <c r="M50" s="88">
        <v>15</v>
      </c>
    </row>
    <row r="51" spans="2:13" ht="27.75" customHeight="1">
      <c r="B51" s="1173"/>
      <c r="C51" s="1174"/>
      <c r="D51" s="85"/>
      <c r="E51" s="1177" t="s">
        <v>36</v>
      </c>
      <c r="F51" s="1177"/>
      <c r="G51" s="1177"/>
      <c r="H51" s="1178"/>
      <c r="I51" s="86">
        <v>6576</v>
      </c>
      <c r="J51" s="87">
        <v>6559</v>
      </c>
      <c r="K51" s="87">
        <v>7243</v>
      </c>
      <c r="L51" s="87">
        <v>7498</v>
      </c>
      <c r="M51" s="88">
        <v>7412</v>
      </c>
    </row>
    <row r="52" spans="2:13" ht="27.75" customHeight="1" thickBot="1">
      <c r="B52" s="1181" t="s">
        <v>37</v>
      </c>
      <c r="C52" s="1182"/>
      <c r="D52" s="90"/>
      <c r="E52" s="1183" t="s">
        <v>38</v>
      </c>
      <c r="F52" s="1183"/>
      <c r="G52" s="1183"/>
      <c r="H52" s="1184"/>
      <c r="I52" s="91">
        <v>2844</v>
      </c>
      <c r="J52" s="92">
        <v>2029</v>
      </c>
      <c r="K52" s="92">
        <v>1640</v>
      </c>
      <c r="L52" s="92">
        <v>1448</v>
      </c>
      <c r="M52" s="93">
        <v>1472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54246</v>
      </c>
      <c r="E3" s="116"/>
      <c r="F3" s="117">
        <v>106194</v>
      </c>
      <c r="G3" s="118"/>
      <c r="H3" s="119"/>
    </row>
    <row r="4" spans="1:8">
      <c r="A4" s="120"/>
      <c r="B4" s="121"/>
      <c r="C4" s="122"/>
      <c r="D4" s="123">
        <v>38297</v>
      </c>
      <c r="E4" s="124"/>
      <c r="F4" s="125">
        <v>51075</v>
      </c>
      <c r="G4" s="126"/>
      <c r="H4" s="127"/>
    </row>
    <row r="5" spans="1:8">
      <c r="A5" s="108" t="s">
        <v>510</v>
      </c>
      <c r="B5" s="113"/>
      <c r="C5" s="114"/>
      <c r="D5" s="115">
        <v>75102</v>
      </c>
      <c r="E5" s="116"/>
      <c r="F5" s="117">
        <v>117242</v>
      </c>
      <c r="G5" s="118"/>
      <c r="H5" s="119"/>
    </row>
    <row r="6" spans="1:8">
      <c r="A6" s="120"/>
      <c r="B6" s="121"/>
      <c r="C6" s="122"/>
      <c r="D6" s="123">
        <v>54471</v>
      </c>
      <c r="E6" s="124"/>
      <c r="F6" s="125">
        <v>59388</v>
      </c>
      <c r="G6" s="126"/>
      <c r="H6" s="127"/>
    </row>
    <row r="7" spans="1:8">
      <c r="A7" s="108" t="s">
        <v>511</v>
      </c>
      <c r="B7" s="113"/>
      <c r="C7" s="114"/>
      <c r="D7" s="115">
        <v>109613</v>
      </c>
      <c r="E7" s="116"/>
      <c r="F7" s="117">
        <v>114097</v>
      </c>
      <c r="G7" s="118"/>
      <c r="H7" s="119"/>
    </row>
    <row r="8" spans="1:8">
      <c r="A8" s="120"/>
      <c r="B8" s="121"/>
      <c r="C8" s="122"/>
      <c r="D8" s="123">
        <v>58409</v>
      </c>
      <c r="E8" s="124"/>
      <c r="F8" s="125">
        <v>61630</v>
      </c>
      <c r="G8" s="126"/>
      <c r="H8" s="127"/>
    </row>
    <row r="9" spans="1:8">
      <c r="A9" s="108" t="s">
        <v>512</v>
      </c>
      <c r="B9" s="113"/>
      <c r="C9" s="114"/>
      <c r="D9" s="115">
        <v>102732</v>
      </c>
      <c r="E9" s="116"/>
      <c r="F9" s="117">
        <v>136577</v>
      </c>
      <c r="G9" s="118"/>
      <c r="H9" s="119"/>
    </row>
    <row r="10" spans="1:8">
      <c r="A10" s="120"/>
      <c r="B10" s="121"/>
      <c r="C10" s="122"/>
      <c r="D10" s="123">
        <v>64174</v>
      </c>
      <c r="E10" s="124"/>
      <c r="F10" s="125">
        <v>59645</v>
      </c>
      <c r="G10" s="126"/>
      <c r="H10" s="127"/>
    </row>
    <row r="11" spans="1:8">
      <c r="A11" s="108" t="s">
        <v>513</v>
      </c>
      <c r="B11" s="113"/>
      <c r="C11" s="114"/>
      <c r="D11" s="115">
        <v>92238</v>
      </c>
      <c r="E11" s="116"/>
      <c r="F11" s="117">
        <v>132212</v>
      </c>
      <c r="G11" s="118"/>
      <c r="H11" s="119"/>
    </row>
    <row r="12" spans="1:8">
      <c r="A12" s="120"/>
      <c r="B12" s="121"/>
      <c r="C12" s="128"/>
      <c r="D12" s="123">
        <v>39689</v>
      </c>
      <c r="E12" s="124"/>
      <c r="F12" s="125">
        <v>67114</v>
      </c>
      <c r="G12" s="126"/>
      <c r="H12" s="127"/>
    </row>
    <row r="13" spans="1:8">
      <c r="A13" s="108"/>
      <c r="B13" s="113"/>
      <c r="C13" s="129"/>
      <c r="D13" s="130">
        <v>86786</v>
      </c>
      <c r="E13" s="131"/>
      <c r="F13" s="132">
        <v>121264</v>
      </c>
      <c r="G13" s="133"/>
      <c r="H13" s="119"/>
    </row>
    <row r="14" spans="1:8">
      <c r="A14" s="120"/>
      <c r="B14" s="121"/>
      <c r="C14" s="122"/>
      <c r="D14" s="123">
        <v>51008</v>
      </c>
      <c r="E14" s="124"/>
      <c r="F14" s="125">
        <v>59770</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8.09</v>
      </c>
      <c r="C19" s="134">
        <f>ROUND(VALUE(SUBSTITUTE(実質収支比率等に係る経年分析!G$48,"▲","-")),2)</f>
        <v>8.5500000000000007</v>
      </c>
      <c r="D19" s="134">
        <f>ROUND(VALUE(SUBSTITUTE(実質収支比率等に係る経年分析!H$48,"▲","-")),2)</f>
        <v>8.3800000000000008</v>
      </c>
      <c r="E19" s="134">
        <f>ROUND(VALUE(SUBSTITUTE(実質収支比率等に係る経年分析!I$48,"▲","-")),2)</f>
        <v>6.18</v>
      </c>
      <c r="F19" s="134">
        <f>ROUND(VALUE(SUBSTITUTE(実質収支比率等に係る経年分析!J$48,"▲","-")),2)</f>
        <v>6.78</v>
      </c>
    </row>
    <row r="20" spans="1:11">
      <c r="A20" s="134" t="s">
        <v>43</v>
      </c>
      <c r="B20" s="134">
        <f>ROUND(VALUE(SUBSTITUTE(実質収支比率等に係る経年分析!F$47,"▲","-")),2)</f>
        <v>31.19</v>
      </c>
      <c r="C20" s="134">
        <f>ROUND(VALUE(SUBSTITUTE(実質収支比率等に係る経年分析!G$47,"▲","-")),2)</f>
        <v>34.51</v>
      </c>
      <c r="D20" s="134">
        <f>ROUND(VALUE(SUBSTITUTE(実質収支比率等に係る経年分析!H$47,"▲","-")),2)</f>
        <v>34.5</v>
      </c>
      <c r="E20" s="134">
        <f>ROUND(VALUE(SUBSTITUTE(実質収支比率等に係る経年分析!I$47,"▲","-")),2)</f>
        <v>35.58</v>
      </c>
      <c r="F20" s="134">
        <f>ROUND(VALUE(SUBSTITUTE(実質収支比率等に係る経年分析!J$47,"▲","-")),2)</f>
        <v>34.42</v>
      </c>
    </row>
    <row r="21" spans="1:11">
      <c r="A21" s="134" t="s">
        <v>44</v>
      </c>
      <c r="B21" s="134">
        <f>IF(ISNUMBER(VALUE(SUBSTITUTE(実質収支比率等に係る経年分析!F$49,"▲","-"))),ROUND(VALUE(SUBSTITUTE(実質収支比率等に係る経年分析!F$49,"▲","-")),2),NA())</f>
        <v>2.35</v>
      </c>
      <c r="C21" s="134">
        <f>IF(ISNUMBER(VALUE(SUBSTITUTE(実質収支比率等に係る経年分析!G$49,"▲","-"))),ROUND(VALUE(SUBSTITUTE(実質収支比率等に係る経年分析!G$49,"▲","-")),2),NA())</f>
        <v>-2.11</v>
      </c>
      <c r="D21" s="134">
        <f>IF(ISNUMBER(VALUE(SUBSTITUTE(実質収支比率等に係る経年分析!H$49,"▲","-"))),ROUND(VALUE(SUBSTITUTE(実質収支比率等に係る経年分析!H$49,"▲","-")),2),NA())</f>
        <v>-5.36</v>
      </c>
      <c r="E21" s="134">
        <f>IF(ISNUMBER(VALUE(SUBSTITUTE(実質収支比率等に係る経年分析!I$49,"▲","-"))),ROUND(VALUE(SUBSTITUTE(実質収支比率等に係る経年分析!I$49,"▲","-")),2),NA())</f>
        <v>-5.27</v>
      </c>
      <c r="F21" s="134">
        <f>IF(ISNUMBER(VALUE(SUBSTITUTE(実質収支比率等に係る経年分析!J$49,"▲","-"))),ROUND(VALUE(SUBSTITUTE(実質収支比率等に係る経年分析!J$49,"▲","-")),2),NA())</f>
        <v>-4.3899999999999997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大崎町公共下水道事業特別会計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2.37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0.42</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5.17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4.53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3.97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8.5500000000000007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8.3699999999999992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6.18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6.78</v>
      </c>
    </row>
    <row r="36" spans="1:16">
      <c r="A36" s="135" t="str">
        <f>IF(連結実質赤字比率に係る赤字・黒字の構成分析!C$34="",NA(),連結実質赤字比率に係る赤字・黒字の構成分析!C$34)</f>
        <v>大崎町水道事業会計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10.57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11.22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11.91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12.62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12.81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609</v>
      </c>
      <c r="E42" s="136"/>
      <c r="F42" s="136"/>
      <c r="G42" s="136">
        <f>'実質公債費比率（分子）の構造'!L$52</f>
        <v>643</v>
      </c>
      <c r="H42" s="136"/>
      <c r="I42" s="136"/>
      <c r="J42" s="136">
        <f>'実質公債費比率（分子）の構造'!M$52</f>
        <v>632</v>
      </c>
      <c r="K42" s="136"/>
      <c r="L42" s="136"/>
      <c r="M42" s="136">
        <f>'実質公債費比率（分子）の構造'!N$52</f>
        <v>665</v>
      </c>
      <c r="N42" s="136"/>
      <c r="O42" s="136"/>
      <c r="P42" s="136">
        <f>'実質公債費比率（分子）の構造'!O$52</f>
        <v>676</v>
      </c>
    </row>
    <row r="43" spans="1:16">
      <c r="A43" s="136" t="s">
        <v>52</v>
      </c>
      <c r="B43" s="136" t="str">
        <f>'実質公債費比率（分子）の構造'!K$51</f>
        <v>-</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2</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v>
      </c>
      <c r="C45" s="136"/>
      <c r="D45" s="136"/>
      <c r="E45" s="136">
        <f>'実質公債費比率（分子）の構造'!L$49</f>
        <v>1</v>
      </c>
      <c r="F45" s="136"/>
      <c r="G45" s="136"/>
      <c r="H45" s="136">
        <f>'実質公債費比率（分子）の構造'!M$49</f>
        <v>2</v>
      </c>
      <c r="I45" s="136"/>
      <c r="J45" s="136"/>
      <c r="K45" s="136">
        <f>'実質公債費比率（分子）の構造'!N$49</f>
        <v>2</v>
      </c>
      <c r="L45" s="136"/>
      <c r="M45" s="136"/>
      <c r="N45" s="136">
        <f>'実質公債費比率（分子）の構造'!O$49</f>
        <v>2</v>
      </c>
      <c r="O45" s="136"/>
      <c r="P45" s="136"/>
    </row>
    <row r="46" spans="1:16">
      <c r="A46" s="136" t="s">
        <v>55</v>
      </c>
      <c r="B46" s="136">
        <f>'実質公債費比率（分子）の構造'!K$48</f>
        <v>84</v>
      </c>
      <c r="C46" s="136"/>
      <c r="D46" s="136"/>
      <c r="E46" s="136">
        <f>'実質公債費比率（分子）の構造'!L$48</f>
        <v>84</v>
      </c>
      <c r="F46" s="136"/>
      <c r="G46" s="136"/>
      <c r="H46" s="136">
        <f>'実質公債費比率（分子）の構造'!M$48</f>
        <v>92</v>
      </c>
      <c r="I46" s="136"/>
      <c r="J46" s="136"/>
      <c r="K46" s="136">
        <f>'実質公債費比率（分子）の構造'!N$48</f>
        <v>93</v>
      </c>
      <c r="L46" s="136"/>
      <c r="M46" s="136"/>
      <c r="N46" s="136">
        <f>'実質公債費比率（分子）の構造'!O$48</f>
        <v>95</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895</v>
      </c>
      <c r="C49" s="136"/>
      <c r="D49" s="136"/>
      <c r="E49" s="136">
        <f>'実質公債費比率（分子）の構造'!L$45</f>
        <v>929</v>
      </c>
      <c r="F49" s="136"/>
      <c r="G49" s="136"/>
      <c r="H49" s="136">
        <f>'実質公債費比率（分子）の構造'!M$45</f>
        <v>909</v>
      </c>
      <c r="I49" s="136"/>
      <c r="J49" s="136"/>
      <c r="K49" s="136">
        <f>'実質公債費比率（分子）の構造'!N$45</f>
        <v>940</v>
      </c>
      <c r="L49" s="136"/>
      <c r="M49" s="136"/>
      <c r="N49" s="136">
        <f>'実質公債費比率（分子）の構造'!O$45</f>
        <v>922</v>
      </c>
      <c r="O49" s="136"/>
      <c r="P49" s="136"/>
    </row>
    <row r="50" spans="1:16">
      <c r="A50" s="136" t="s">
        <v>58</v>
      </c>
      <c r="B50" s="136" t="e">
        <f>NA()</f>
        <v>#N/A</v>
      </c>
      <c r="C50" s="136">
        <f>IF(ISNUMBER('実質公債費比率（分子）の構造'!K$53),'実質公債費比率（分子）の構造'!K$53,NA())</f>
        <v>373</v>
      </c>
      <c r="D50" s="136" t="e">
        <f>NA()</f>
        <v>#N/A</v>
      </c>
      <c r="E50" s="136" t="e">
        <f>NA()</f>
        <v>#N/A</v>
      </c>
      <c r="F50" s="136">
        <f>IF(ISNUMBER('実質公債費比率（分子）の構造'!L$53),'実質公債費比率（分子）の構造'!L$53,NA())</f>
        <v>371</v>
      </c>
      <c r="G50" s="136" t="e">
        <f>NA()</f>
        <v>#N/A</v>
      </c>
      <c r="H50" s="136" t="e">
        <f>NA()</f>
        <v>#N/A</v>
      </c>
      <c r="I50" s="136">
        <f>IF(ISNUMBER('実質公債費比率（分子）の構造'!M$53),'実質公債費比率（分子）の構造'!M$53,NA())</f>
        <v>371</v>
      </c>
      <c r="J50" s="136" t="e">
        <f>NA()</f>
        <v>#N/A</v>
      </c>
      <c r="K50" s="136" t="e">
        <f>NA()</f>
        <v>#N/A</v>
      </c>
      <c r="L50" s="136">
        <f>IF(ISNUMBER('実質公債費比率（分子）の構造'!N$53),'実質公債費比率（分子）の構造'!N$53,NA())</f>
        <v>370</v>
      </c>
      <c r="M50" s="136" t="e">
        <f>NA()</f>
        <v>#N/A</v>
      </c>
      <c r="N50" s="136" t="e">
        <f>NA()</f>
        <v>#N/A</v>
      </c>
      <c r="O50" s="136">
        <f>IF(ISNUMBER('実質公債費比率（分子）の構造'!O$53),'実質公債費比率（分子）の構造'!O$53,NA())</f>
        <v>343</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6576</v>
      </c>
      <c r="E56" s="135"/>
      <c r="F56" s="135"/>
      <c r="G56" s="135">
        <f>'将来負担比率（分子）の構造'!J$51</f>
        <v>6559</v>
      </c>
      <c r="H56" s="135"/>
      <c r="I56" s="135"/>
      <c r="J56" s="135">
        <f>'将来負担比率（分子）の構造'!K$51</f>
        <v>7243</v>
      </c>
      <c r="K56" s="135"/>
      <c r="L56" s="135"/>
      <c r="M56" s="135">
        <f>'将来負担比率（分子）の構造'!L$51</f>
        <v>7498</v>
      </c>
      <c r="N56" s="135"/>
      <c r="O56" s="135"/>
      <c r="P56" s="135">
        <f>'将来負担比率（分子）の構造'!M$51</f>
        <v>7412</v>
      </c>
    </row>
    <row r="57" spans="1:16">
      <c r="A57" s="135" t="s">
        <v>35</v>
      </c>
      <c r="B57" s="135"/>
      <c r="C57" s="135"/>
      <c r="D57" s="135">
        <f>'将来負担比率（分子）の構造'!I$50</f>
        <v>57</v>
      </c>
      <c r="E57" s="135"/>
      <c r="F57" s="135"/>
      <c r="G57" s="135">
        <f>'将来負担比率（分子）の構造'!J$50</f>
        <v>42</v>
      </c>
      <c r="H57" s="135"/>
      <c r="I57" s="135"/>
      <c r="J57" s="135">
        <f>'将来負担比率（分子）の構造'!K$50</f>
        <v>28</v>
      </c>
      <c r="K57" s="135"/>
      <c r="L57" s="135"/>
      <c r="M57" s="135">
        <f>'将来負担比率（分子）の構造'!L$50</f>
        <v>21</v>
      </c>
      <c r="N57" s="135"/>
      <c r="O57" s="135"/>
      <c r="P57" s="135">
        <f>'将来負担比率（分子）の構造'!M$50</f>
        <v>15</v>
      </c>
    </row>
    <row r="58" spans="1:16">
      <c r="A58" s="135" t="s">
        <v>34</v>
      </c>
      <c r="B58" s="135"/>
      <c r="C58" s="135"/>
      <c r="D58" s="135">
        <f>'将来負担比率（分子）の構造'!I$49</f>
        <v>2484</v>
      </c>
      <c r="E58" s="135"/>
      <c r="F58" s="135"/>
      <c r="G58" s="135">
        <f>'将来負担比率（分子）の構造'!J$49</f>
        <v>2514</v>
      </c>
      <c r="H58" s="135"/>
      <c r="I58" s="135"/>
      <c r="J58" s="135">
        <f>'将来負担比率（分子）の構造'!K$49</f>
        <v>2380</v>
      </c>
      <c r="K58" s="135"/>
      <c r="L58" s="135"/>
      <c r="M58" s="135">
        <f>'将来負担比率（分子）の構造'!L$49</f>
        <v>2515</v>
      </c>
      <c r="N58" s="135"/>
      <c r="O58" s="135"/>
      <c r="P58" s="135">
        <f>'将来負担比率（分子）の構造'!M$49</f>
        <v>2366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1474</v>
      </c>
      <c r="C62" s="135"/>
      <c r="D62" s="135"/>
      <c r="E62" s="135">
        <f>'将来負担比率（分子）の構造'!J$45</f>
        <v>1423</v>
      </c>
      <c r="F62" s="135"/>
      <c r="G62" s="135"/>
      <c r="H62" s="135">
        <f>'将来負担比率（分子）の構造'!K$45</f>
        <v>1334</v>
      </c>
      <c r="I62" s="135"/>
      <c r="J62" s="135"/>
      <c r="K62" s="135">
        <f>'将来負担比率（分子）の構造'!L$45</f>
        <v>1262</v>
      </c>
      <c r="L62" s="135"/>
      <c r="M62" s="135"/>
      <c r="N62" s="135">
        <f>'将来負担比率（分子）の構造'!M$45</f>
        <v>1140</v>
      </c>
      <c r="O62" s="135"/>
      <c r="P62" s="135"/>
    </row>
    <row r="63" spans="1:16">
      <c r="A63" s="135" t="s">
        <v>28</v>
      </c>
      <c r="B63" s="135">
        <f>'将来負担比率（分子）の構造'!I$44</f>
        <v>5</v>
      </c>
      <c r="C63" s="135"/>
      <c r="D63" s="135"/>
      <c r="E63" s="135">
        <f>'将来負担比率（分子）の構造'!J$44</f>
        <v>7</v>
      </c>
      <c r="F63" s="135"/>
      <c r="G63" s="135"/>
      <c r="H63" s="135">
        <f>'将来負担比率（分子）の構造'!K$44</f>
        <v>9</v>
      </c>
      <c r="I63" s="135"/>
      <c r="J63" s="135"/>
      <c r="K63" s="135">
        <f>'将来負担比率（分子）の構造'!L$44</f>
        <v>67</v>
      </c>
      <c r="L63" s="135"/>
      <c r="M63" s="135"/>
      <c r="N63" s="135">
        <f>'将来負担比率（分子）の構造'!M$44</f>
        <v>66</v>
      </c>
      <c r="O63" s="135"/>
      <c r="P63" s="135"/>
    </row>
    <row r="64" spans="1:16">
      <c r="A64" s="135" t="s">
        <v>27</v>
      </c>
      <c r="B64" s="135">
        <f>'将来負担比率（分子）の構造'!I$43</f>
        <v>1965</v>
      </c>
      <c r="C64" s="135"/>
      <c r="D64" s="135"/>
      <c r="E64" s="135">
        <f>'将来負担比率（分子）の構造'!J$43</f>
        <v>1889</v>
      </c>
      <c r="F64" s="135"/>
      <c r="G64" s="135"/>
      <c r="H64" s="135">
        <f>'将来負担比率（分子）の構造'!K$43</f>
        <v>1803</v>
      </c>
      <c r="I64" s="135"/>
      <c r="J64" s="135"/>
      <c r="K64" s="135">
        <f>'将来負担比率（分子）の構造'!L$43</f>
        <v>1780</v>
      </c>
      <c r="L64" s="135"/>
      <c r="M64" s="135"/>
      <c r="N64" s="135">
        <f>'将来負担比率（分子）の構造'!M$43</f>
        <v>1742</v>
      </c>
      <c r="O64" s="135"/>
      <c r="P64" s="135"/>
    </row>
    <row r="65" spans="1:16">
      <c r="A65" s="135" t="s">
        <v>26</v>
      </c>
      <c r="B65" s="135">
        <f>'将来負担比率（分子）の構造'!I$42</f>
        <v>545</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7971</v>
      </c>
      <c r="C66" s="135"/>
      <c r="D66" s="135"/>
      <c r="E66" s="135">
        <f>'将来負担比率（分子）の構造'!J$41</f>
        <v>7824</v>
      </c>
      <c r="F66" s="135"/>
      <c r="G66" s="135"/>
      <c r="H66" s="135">
        <f>'将来負担比率（分子）の構造'!K$41</f>
        <v>8145</v>
      </c>
      <c r="I66" s="135"/>
      <c r="J66" s="135"/>
      <c r="K66" s="135">
        <f>'将来負担比率（分子）の構造'!L$41</f>
        <v>8374</v>
      </c>
      <c r="L66" s="135"/>
      <c r="M66" s="135"/>
      <c r="N66" s="135">
        <f>'将来負担比率（分子）の構造'!M$41</f>
        <v>8317</v>
      </c>
      <c r="O66" s="135"/>
      <c r="P66" s="135"/>
    </row>
    <row r="67" spans="1:16">
      <c r="A67" s="135" t="s">
        <v>62</v>
      </c>
      <c r="B67" s="135" t="e">
        <f>NA()</f>
        <v>#N/A</v>
      </c>
      <c r="C67" s="135">
        <f>IF(ISNUMBER('将来負担比率（分子）の構造'!I$52), IF('将来負担比率（分子）の構造'!I$52 &lt; 0, 0, '将来負担比率（分子）の構造'!I$52), NA())</f>
        <v>2844</v>
      </c>
      <c r="D67" s="135" t="e">
        <f>NA()</f>
        <v>#N/A</v>
      </c>
      <c r="E67" s="135" t="e">
        <f>NA()</f>
        <v>#N/A</v>
      </c>
      <c r="F67" s="135">
        <f>IF(ISNUMBER('将来負担比率（分子）の構造'!J$52), IF('将来負担比率（分子）の構造'!J$52 &lt; 0, 0, '将来負担比率（分子）の構造'!J$52), NA())</f>
        <v>2029</v>
      </c>
      <c r="G67" s="135" t="e">
        <f>NA()</f>
        <v>#N/A</v>
      </c>
      <c r="H67" s="135" t="e">
        <f>NA()</f>
        <v>#N/A</v>
      </c>
      <c r="I67" s="135">
        <f>IF(ISNUMBER('将来負担比率（分子）の構造'!K$52), IF('将来負担比率（分子）の構造'!K$52 &lt; 0, 0, '将来負担比率（分子）の構造'!K$52), NA())</f>
        <v>1640</v>
      </c>
      <c r="J67" s="135" t="e">
        <f>NA()</f>
        <v>#N/A</v>
      </c>
      <c r="K67" s="135" t="e">
        <f>NA()</f>
        <v>#N/A</v>
      </c>
      <c r="L67" s="135">
        <f>IF(ISNUMBER('将来負担比率（分子）の構造'!L$52), IF('将来負担比率（分子）の構造'!L$52 &lt; 0, 0, '将来負担比率（分子）の構造'!L$52), NA())</f>
        <v>1448</v>
      </c>
      <c r="M67" s="135" t="e">
        <f>NA()</f>
        <v>#N/A</v>
      </c>
      <c r="N67" s="135" t="e">
        <f>NA()</f>
        <v>#N/A</v>
      </c>
      <c r="O67" s="135">
        <f>IF(ISNUMBER('将来負担比率（分子）の構造'!M$52), IF('将来負担比率（分子）の構造'!M$52 &lt; 0, 0, '将来負担比率（分子）の構造'!M$52), NA())</f>
        <v>1472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1190842</v>
      </c>
      <c r="S5" s="583"/>
      <c r="T5" s="583"/>
      <c r="U5" s="583"/>
      <c r="V5" s="583"/>
      <c r="W5" s="583"/>
      <c r="X5" s="583"/>
      <c r="Y5" s="584"/>
      <c r="Z5" s="585">
        <v>16.3</v>
      </c>
      <c r="AA5" s="585"/>
      <c r="AB5" s="585"/>
      <c r="AC5" s="585"/>
      <c r="AD5" s="586">
        <v>1190842</v>
      </c>
      <c r="AE5" s="586"/>
      <c r="AF5" s="586"/>
      <c r="AG5" s="586"/>
      <c r="AH5" s="586"/>
      <c r="AI5" s="586"/>
      <c r="AJ5" s="586"/>
      <c r="AK5" s="586"/>
      <c r="AL5" s="587">
        <v>29.4</v>
      </c>
      <c r="AM5" s="588"/>
      <c r="AN5" s="588"/>
      <c r="AO5" s="589"/>
      <c r="AP5" s="579" t="s">
        <v>208</v>
      </c>
      <c r="AQ5" s="580"/>
      <c r="AR5" s="580"/>
      <c r="AS5" s="580"/>
      <c r="AT5" s="580"/>
      <c r="AU5" s="580"/>
      <c r="AV5" s="580"/>
      <c r="AW5" s="580"/>
      <c r="AX5" s="580"/>
      <c r="AY5" s="580"/>
      <c r="AZ5" s="580"/>
      <c r="BA5" s="580"/>
      <c r="BB5" s="580"/>
      <c r="BC5" s="580"/>
      <c r="BD5" s="580"/>
      <c r="BE5" s="580"/>
      <c r="BF5" s="581"/>
      <c r="BG5" s="593">
        <v>1190842</v>
      </c>
      <c r="BH5" s="594"/>
      <c r="BI5" s="594"/>
      <c r="BJ5" s="594"/>
      <c r="BK5" s="594"/>
      <c r="BL5" s="594"/>
      <c r="BM5" s="594"/>
      <c r="BN5" s="595"/>
      <c r="BO5" s="596">
        <v>100</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83189</v>
      </c>
      <c r="S6" s="594"/>
      <c r="T6" s="594"/>
      <c r="U6" s="594"/>
      <c r="V6" s="594"/>
      <c r="W6" s="594"/>
      <c r="X6" s="594"/>
      <c r="Y6" s="595"/>
      <c r="Z6" s="596">
        <v>1.1000000000000001</v>
      </c>
      <c r="AA6" s="596"/>
      <c r="AB6" s="596"/>
      <c r="AC6" s="596"/>
      <c r="AD6" s="597">
        <v>83189</v>
      </c>
      <c r="AE6" s="597"/>
      <c r="AF6" s="597"/>
      <c r="AG6" s="597"/>
      <c r="AH6" s="597"/>
      <c r="AI6" s="597"/>
      <c r="AJ6" s="597"/>
      <c r="AK6" s="597"/>
      <c r="AL6" s="598">
        <v>2.1</v>
      </c>
      <c r="AM6" s="599"/>
      <c r="AN6" s="599"/>
      <c r="AO6" s="600"/>
      <c r="AP6" s="590" t="s">
        <v>214</v>
      </c>
      <c r="AQ6" s="591"/>
      <c r="AR6" s="591"/>
      <c r="AS6" s="591"/>
      <c r="AT6" s="591"/>
      <c r="AU6" s="591"/>
      <c r="AV6" s="591"/>
      <c r="AW6" s="591"/>
      <c r="AX6" s="591"/>
      <c r="AY6" s="591"/>
      <c r="AZ6" s="591"/>
      <c r="BA6" s="591"/>
      <c r="BB6" s="591"/>
      <c r="BC6" s="591"/>
      <c r="BD6" s="591"/>
      <c r="BE6" s="591"/>
      <c r="BF6" s="592"/>
      <c r="BG6" s="593">
        <v>1190842</v>
      </c>
      <c r="BH6" s="594"/>
      <c r="BI6" s="594"/>
      <c r="BJ6" s="594"/>
      <c r="BK6" s="594"/>
      <c r="BL6" s="594"/>
      <c r="BM6" s="594"/>
      <c r="BN6" s="595"/>
      <c r="BO6" s="596">
        <v>100</v>
      </c>
      <c r="BP6" s="596"/>
      <c r="BQ6" s="596"/>
      <c r="BR6" s="596"/>
      <c r="BS6" s="597" t="s">
        <v>215</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90252</v>
      </c>
      <c r="CS6" s="594"/>
      <c r="CT6" s="594"/>
      <c r="CU6" s="594"/>
      <c r="CV6" s="594"/>
      <c r="CW6" s="594"/>
      <c r="CX6" s="594"/>
      <c r="CY6" s="595"/>
      <c r="CZ6" s="596">
        <v>1.3</v>
      </c>
      <c r="DA6" s="596"/>
      <c r="DB6" s="596"/>
      <c r="DC6" s="596"/>
      <c r="DD6" s="602" t="s">
        <v>215</v>
      </c>
      <c r="DE6" s="594"/>
      <c r="DF6" s="594"/>
      <c r="DG6" s="594"/>
      <c r="DH6" s="594"/>
      <c r="DI6" s="594"/>
      <c r="DJ6" s="594"/>
      <c r="DK6" s="594"/>
      <c r="DL6" s="594"/>
      <c r="DM6" s="594"/>
      <c r="DN6" s="594"/>
      <c r="DO6" s="594"/>
      <c r="DP6" s="595"/>
      <c r="DQ6" s="602">
        <v>90252</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1722</v>
      </c>
      <c r="S7" s="594"/>
      <c r="T7" s="594"/>
      <c r="U7" s="594"/>
      <c r="V7" s="594"/>
      <c r="W7" s="594"/>
      <c r="X7" s="594"/>
      <c r="Y7" s="595"/>
      <c r="Z7" s="596">
        <v>0</v>
      </c>
      <c r="AA7" s="596"/>
      <c r="AB7" s="596"/>
      <c r="AC7" s="596"/>
      <c r="AD7" s="597">
        <v>1722</v>
      </c>
      <c r="AE7" s="597"/>
      <c r="AF7" s="597"/>
      <c r="AG7" s="597"/>
      <c r="AH7" s="597"/>
      <c r="AI7" s="597"/>
      <c r="AJ7" s="597"/>
      <c r="AK7" s="597"/>
      <c r="AL7" s="598">
        <v>0</v>
      </c>
      <c r="AM7" s="599"/>
      <c r="AN7" s="599"/>
      <c r="AO7" s="600"/>
      <c r="AP7" s="590" t="s">
        <v>218</v>
      </c>
      <c r="AQ7" s="591"/>
      <c r="AR7" s="591"/>
      <c r="AS7" s="591"/>
      <c r="AT7" s="591"/>
      <c r="AU7" s="591"/>
      <c r="AV7" s="591"/>
      <c r="AW7" s="591"/>
      <c r="AX7" s="591"/>
      <c r="AY7" s="591"/>
      <c r="AZ7" s="591"/>
      <c r="BA7" s="591"/>
      <c r="BB7" s="591"/>
      <c r="BC7" s="591"/>
      <c r="BD7" s="591"/>
      <c r="BE7" s="591"/>
      <c r="BF7" s="592"/>
      <c r="BG7" s="593">
        <v>485170</v>
      </c>
      <c r="BH7" s="594"/>
      <c r="BI7" s="594"/>
      <c r="BJ7" s="594"/>
      <c r="BK7" s="594"/>
      <c r="BL7" s="594"/>
      <c r="BM7" s="594"/>
      <c r="BN7" s="595"/>
      <c r="BO7" s="596">
        <v>40.700000000000003</v>
      </c>
      <c r="BP7" s="596"/>
      <c r="BQ7" s="596"/>
      <c r="BR7" s="596"/>
      <c r="BS7" s="597" t="s">
        <v>215</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936762</v>
      </c>
      <c r="CS7" s="594"/>
      <c r="CT7" s="594"/>
      <c r="CU7" s="594"/>
      <c r="CV7" s="594"/>
      <c r="CW7" s="594"/>
      <c r="CX7" s="594"/>
      <c r="CY7" s="595"/>
      <c r="CZ7" s="596">
        <v>13.5</v>
      </c>
      <c r="DA7" s="596"/>
      <c r="DB7" s="596"/>
      <c r="DC7" s="596"/>
      <c r="DD7" s="602">
        <v>106000</v>
      </c>
      <c r="DE7" s="594"/>
      <c r="DF7" s="594"/>
      <c r="DG7" s="594"/>
      <c r="DH7" s="594"/>
      <c r="DI7" s="594"/>
      <c r="DJ7" s="594"/>
      <c r="DK7" s="594"/>
      <c r="DL7" s="594"/>
      <c r="DM7" s="594"/>
      <c r="DN7" s="594"/>
      <c r="DO7" s="594"/>
      <c r="DP7" s="595"/>
      <c r="DQ7" s="602">
        <v>717659</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4910</v>
      </c>
      <c r="S8" s="594"/>
      <c r="T8" s="594"/>
      <c r="U8" s="594"/>
      <c r="V8" s="594"/>
      <c r="W8" s="594"/>
      <c r="X8" s="594"/>
      <c r="Y8" s="595"/>
      <c r="Z8" s="596">
        <v>0.1</v>
      </c>
      <c r="AA8" s="596"/>
      <c r="AB8" s="596"/>
      <c r="AC8" s="596"/>
      <c r="AD8" s="597">
        <v>4910</v>
      </c>
      <c r="AE8" s="597"/>
      <c r="AF8" s="597"/>
      <c r="AG8" s="597"/>
      <c r="AH8" s="597"/>
      <c r="AI8" s="597"/>
      <c r="AJ8" s="597"/>
      <c r="AK8" s="597"/>
      <c r="AL8" s="598">
        <v>0.1</v>
      </c>
      <c r="AM8" s="599"/>
      <c r="AN8" s="599"/>
      <c r="AO8" s="600"/>
      <c r="AP8" s="590" t="s">
        <v>221</v>
      </c>
      <c r="AQ8" s="591"/>
      <c r="AR8" s="591"/>
      <c r="AS8" s="591"/>
      <c r="AT8" s="591"/>
      <c r="AU8" s="591"/>
      <c r="AV8" s="591"/>
      <c r="AW8" s="591"/>
      <c r="AX8" s="591"/>
      <c r="AY8" s="591"/>
      <c r="AZ8" s="591"/>
      <c r="BA8" s="591"/>
      <c r="BB8" s="591"/>
      <c r="BC8" s="591"/>
      <c r="BD8" s="591"/>
      <c r="BE8" s="591"/>
      <c r="BF8" s="592"/>
      <c r="BG8" s="593">
        <v>19588</v>
      </c>
      <c r="BH8" s="594"/>
      <c r="BI8" s="594"/>
      <c r="BJ8" s="594"/>
      <c r="BK8" s="594"/>
      <c r="BL8" s="594"/>
      <c r="BM8" s="594"/>
      <c r="BN8" s="595"/>
      <c r="BO8" s="596">
        <v>1.6</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2212754</v>
      </c>
      <c r="CS8" s="594"/>
      <c r="CT8" s="594"/>
      <c r="CU8" s="594"/>
      <c r="CV8" s="594"/>
      <c r="CW8" s="594"/>
      <c r="CX8" s="594"/>
      <c r="CY8" s="595"/>
      <c r="CZ8" s="596">
        <v>31.9</v>
      </c>
      <c r="DA8" s="596"/>
      <c r="DB8" s="596"/>
      <c r="DC8" s="596"/>
      <c r="DD8" s="602">
        <v>104711</v>
      </c>
      <c r="DE8" s="594"/>
      <c r="DF8" s="594"/>
      <c r="DG8" s="594"/>
      <c r="DH8" s="594"/>
      <c r="DI8" s="594"/>
      <c r="DJ8" s="594"/>
      <c r="DK8" s="594"/>
      <c r="DL8" s="594"/>
      <c r="DM8" s="594"/>
      <c r="DN8" s="594"/>
      <c r="DO8" s="594"/>
      <c r="DP8" s="595"/>
      <c r="DQ8" s="602">
        <v>1030973</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3356</v>
      </c>
      <c r="S9" s="594"/>
      <c r="T9" s="594"/>
      <c r="U9" s="594"/>
      <c r="V9" s="594"/>
      <c r="W9" s="594"/>
      <c r="X9" s="594"/>
      <c r="Y9" s="595"/>
      <c r="Z9" s="596">
        <v>0</v>
      </c>
      <c r="AA9" s="596"/>
      <c r="AB9" s="596"/>
      <c r="AC9" s="596"/>
      <c r="AD9" s="597">
        <v>3356</v>
      </c>
      <c r="AE9" s="597"/>
      <c r="AF9" s="597"/>
      <c r="AG9" s="597"/>
      <c r="AH9" s="597"/>
      <c r="AI9" s="597"/>
      <c r="AJ9" s="597"/>
      <c r="AK9" s="597"/>
      <c r="AL9" s="598">
        <v>0.1</v>
      </c>
      <c r="AM9" s="599"/>
      <c r="AN9" s="599"/>
      <c r="AO9" s="600"/>
      <c r="AP9" s="590" t="s">
        <v>225</v>
      </c>
      <c r="AQ9" s="591"/>
      <c r="AR9" s="591"/>
      <c r="AS9" s="591"/>
      <c r="AT9" s="591"/>
      <c r="AU9" s="591"/>
      <c r="AV9" s="591"/>
      <c r="AW9" s="591"/>
      <c r="AX9" s="591"/>
      <c r="AY9" s="591"/>
      <c r="AZ9" s="591"/>
      <c r="BA9" s="591"/>
      <c r="BB9" s="591"/>
      <c r="BC9" s="591"/>
      <c r="BD9" s="591"/>
      <c r="BE9" s="591"/>
      <c r="BF9" s="592"/>
      <c r="BG9" s="593">
        <v>372157</v>
      </c>
      <c r="BH9" s="594"/>
      <c r="BI9" s="594"/>
      <c r="BJ9" s="594"/>
      <c r="BK9" s="594"/>
      <c r="BL9" s="594"/>
      <c r="BM9" s="594"/>
      <c r="BN9" s="595"/>
      <c r="BO9" s="596">
        <v>31.3</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407676</v>
      </c>
      <c r="CS9" s="594"/>
      <c r="CT9" s="594"/>
      <c r="CU9" s="594"/>
      <c r="CV9" s="594"/>
      <c r="CW9" s="594"/>
      <c r="CX9" s="594"/>
      <c r="CY9" s="595"/>
      <c r="CZ9" s="596">
        <v>5.9</v>
      </c>
      <c r="DA9" s="596"/>
      <c r="DB9" s="596"/>
      <c r="DC9" s="596"/>
      <c r="DD9" s="602">
        <v>32743</v>
      </c>
      <c r="DE9" s="594"/>
      <c r="DF9" s="594"/>
      <c r="DG9" s="594"/>
      <c r="DH9" s="594"/>
      <c r="DI9" s="594"/>
      <c r="DJ9" s="594"/>
      <c r="DK9" s="594"/>
      <c r="DL9" s="594"/>
      <c r="DM9" s="594"/>
      <c r="DN9" s="594"/>
      <c r="DO9" s="594"/>
      <c r="DP9" s="595"/>
      <c r="DQ9" s="602">
        <v>340037</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146194</v>
      </c>
      <c r="S10" s="594"/>
      <c r="T10" s="594"/>
      <c r="U10" s="594"/>
      <c r="V10" s="594"/>
      <c r="W10" s="594"/>
      <c r="X10" s="594"/>
      <c r="Y10" s="595"/>
      <c r="Z10" s="596">
        <v>2</v>
      </c>
      <c r="AA10" s="596"/>
      <c r="AB10" s="596"/>
      <c r="AC10" s="596"/>
      <c r="AD10" s="597">
        <v>146194</v>
      </c>
      <c r="AE10" s="597"/>
      <c r="AF10" s="597"/>
      <c r="AG10" s="597"/>
      <c r="AH10" s="597"/>
      <c r="AI10" s="597"/>
      <c r="AJ10" s="597"/>
      <c r="AK10" s="597"/>
      <c r="AL10" s="598">
        <v>3.6</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29486</v>
      </c>
      <c r="BH10" s="594"/>
      <c r="BI10" s="594"/>
      <c r="BJ10" s="594"/>
      <c r="BK10" s="594"/>
      <c r="BL10" s="594"/>
      <c r="BM10" s="594"/>
      <c r="BN10" s="595"/>
      <c r="BO10" s="596">
        <v>2.5</v>
      </c>
      <c r="BP10" s="596"/>
      <c r="BQ10" s="596"/>
      <c r="BR10" s="596"/>
      <c r="BS10" s="602" t="s">
        <v>222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29383</v>
      </c>
      <c r="CS10" s="594"/>
      <c r="CT10" s="594"/>
      <c r="CU10" s="594"/>
      <c r="CV10" s="594"/>
      <c r="CW10" s="594"/>
      <c r="CX10" s="594"/>
      <c r="CY10" s="595"/>
      <c r="CZ10" s="596">
        <v>0.4</v>
      </c>
      <c r="DA10" s="596"/>
      <c r="DB10" s="596"/>
      <c r="DC10" s="596"/>
      <c r="DD10" s="602" t="s">
        <v>222</v>
      </c>
      <c r="DE10" s="594"/>
      <c r="DF10" s="594"/>
      <c r="DG10" s="594"/>
      <c r="DH10" s="594"/>
      <c r="DI10" s="594"/>
      <c r="DJ10" s="594"/>
      <c r="DK10" s="594"/>
      <c r="DL10" s="594"/>
      <c r="DM10" s="594"/>
      <c r="DN10" s="594"/>
      <c r="DO10" s="594"/>
      <c r="DP10" s="595"/>
      <c r="DQ10" s="602" t="s">
        <v>222</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v>8768</v>
      </c>
      <c r="S11" s="594"/>
      <c r="T11" s="594"/>
      <c r="U11" s="594"/>
      <c r="V11" s="594"/>
      <c r="W11" s="594"/>
      <c r="X11" s="594"/>
      <c r="Y11" s="595"/>
      <c r="Z11" s="596">
        <v>0.1</v>
      </c>
      <c r="AA11" s="596"/>
      <c r="AB11" s="596"/>
      <c r="AC11" s="596"/>
      <c r="AD11" s="597">
        <v>8768</v>
      </c>
      <c r="AE11" s="597"/>
      <c r="AF11" s="597"/>
      <c r="AG11" s="597"/>
      <c r="AH11" s="597"/>
      <c r="AI11" s="597"/>
      <c r="AJ11" s="597"/>
      <c r="AK11" s="597"/>
      <c r="AL11" s="598">
        <v>0.2</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63939</v>
      </c>
      <c r="BH11" s="594"/>
      <c r="BI11" s="594"/>
      <c r="BJ11" s="594"/>
      <c r="BK11" s="594"/>
      <c r="BL11" s="594"/>
      <c r="BM11" s="594"/>
      <c r="BN11" s="595"/>
      <c r="BO11" s="596">
        <v>5.4</v>
      </c>
      <c r="BP11" s="596"/>
      <c r="BQ11" s="596"/>
      <c r="BR11" s="596"/>
      <c r="BS11" s="602" t="s">
        <v>222</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637744</v>
      </c>
      <c r="CS11" s="594"/>
      <c r="CT11" s="594"/>
      <c r="CU11" s="594"/>
      <c r="CV11" s="594"/>
      <c r="CW11" s="594"/>
      <c r="CX11" s="594"/>
      <c r="CY11" s="595"/>
      <c r="CZ11" s="596">
        <v>9.1999999999999993</v>
      </c>
      <c r="DA11" s="596"/>
      <c r="DB11" s="596"/>
      <c r="DC11" s="596"/>
      <c r="DD11" s="602">
        <v>275182</v>
      </c>
      <c r="DE11" s="594"/>
      <c r="DF11" s="594"/>
      <c r="DG11" s="594"/>
      <c r="DH11" s="594"/>
      <c r="DI11" s="594"/>
      <c r="DJ11" s="594"/>
      <c r="DK11" s="594"/>
      <c r="DL11" s="594"/>
      <c r="DM11" s="594"/>
      <c r="DN11" s="594"/>
      <c r="DO11" s="594"/>
      <c r="DP11" s="595"/>
      <c r="DQ11" s="602">
        <v>435180</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575962</v>
      </c>
      <c r="BH12" s="594"/>
      <c r="BI12" s="594"/>
      <c r="BJ12" s="594"/>
      <c r="BK12" s="594"/>
      <c r="BL12" s="594"/>
      <c r="BM12" s="594"/>
      <c r="BN12" s="595"/>
      <c r="BO12" s="596">
        <v>48.4</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64044</v>
      </c>
      <c r="CS12" s="594"/>
      <c r="CT12" s="594"/>
      <c r="CU12" s="594"/>
      <c r="CV12" s="594"/>
      <c r="CW12" s="594"/>
      <c r="CX12" s="594"/>
      <c r="CY12" s="595"/>
      <c r="CZ12" s="596">
        <v>0.9</v>
      </c>
      <c r="DA12" s="596"/>
      <c r="DB12" s="596"/>
      <c r="DC12" s="596"/>
      <c r="DD12" s="602">
        <v>20174</v>
      </c>
      <c r="DE12" s="594"/>
      <c r="DF12" s="594"/>
      <c r="DG12" s="594"/>
      <c r="DH12" s="594"/>
      <c r="DI12" s="594"/>
      <c r="DJ12" s="594"/>
      <c r="DK12" s="594"/>
      <c r="DL12" s="594"/>
      <c r="DM12" s="594"/>
      <c r="DN12" s="594"/>
      <c r="DO12" s="594"/>
      <c r="DP12" s="595"/>
      <c r="DQ12" s="602">
        <v>44459</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5573</v>
      </c>
      <c r="S13" s="594"/>
      <c r="T13" s="594"/>
      <c r="U13" s="594"/>
      <c r="V13" s="594"/>
      <c r="W13" s="594"/>
      <c r="X13" s="594"/>
      <c r="Y13" s="595"/>
      <c r="Z13" s="596">
        <v>0.1</v>
      </c>
      <c r="AA13" s="596"/>
      <c r="AB13" s="596"/>
      <c r="AC13" s="596"/>
      <c r="AD13" s="597">
        <v>5573</v>
      </c>
      <c r="AE13" s="597"/>
      <c r="AF13" s="597"/>
      <c r="AG13" s="597"/>
      <c r="AH13" s="597"/>
      <c r="AI13" s="597"/>
      <c r="AJ13" s="597"/>
      <c r="AK13" s="597"/>
      <c r="AL13" s="598">
        <v>0.1</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575312</v>
      </c>
      <c r="BH13" s="594"/>
      <c r="BI13" s="594"/>
      <c r="BJ13" s="594"/>
      <c r="BK13" s="594"/>
      <c r="BL13" s="594"/>
      <c r="BM13" s="594"/>
      <c r="BN13" s="595"/>
      <c r="BO13" s="596">
        <v>48.3</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705407</v>
      </c>
      <c r="CS13" s="594"/>
      <c r="CT13" s="594"/>
      <c r="CU13" s="594"/>
      <c r="CV13" s="594"/>
      <c r="CW13" s="594"/>
      <c r="CX13" s="594"/>
      <c r="CY13" s="595"/>
      <c r="CZ13" s="596">
        <v>10.199999999999999</v>
      </c>
      <c r="DA13" s="596"/>
      <c r="DB13" s="596"/>
      <c r="DC13" s="596"/>
      <c r="DD13" s="602">
        <v>515226</v>
      </c>
      <c r="DE13" s="594"/>
      <c r="DF13" s="594"/>
      <c r="DG13" s="594"/>
      <c r="DH13" s="594"/>
      <c r="DI13" s="594"/>
      <c r="DJ13" s="594"/>
      <c r="DK13" s="594"/>
      <c r="DL13" s="594"/>
      <c r="DM13" s="594"/>
      <c r="DN13" s="594"/>
      <c r="DO13" s="594"/>
      <c r="DP13" s="595"/>
      <c r="DQ13" s="602">
        <v>313793</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48111</v>
      </c>
      <c r="BH14" s="594"/>
      <c r="BI14" s="594"/>
      <c r="BJ14" s="594"/>
      <c r="BK14" s="594"/>
      <c r="BL14" s="594"/>
      <c r="BM14" s="594"/>
      <c r="BN14" s="595"/>
      <c r="BO14" s="596">
        <v>4</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296271</v>
      </c>
      <c r="CS14" s="594"/>
      <c r="CT14" s="594"/>
      <c r="CU14" s="594"/>
      <c r="CV14" s="594"/>
      <c r="CW14" s="594"/>
      <c r="CX14" s="594"/>
      <c r="CY14" s="595"/>
      <c r="CZ14" s="596">
        <v>4.3</v>
      </c>
      <c r="DA14" s="596"/>
      <c r="DB14" s="596"/>
      <c r="DC14" s="596"/>
      <c r="DD14" s="602">
        <v>39368</v>
      </c>
      <c r="DE14" s="594"/>
      <c r="DF14" s="594"/>
      <c r="DG14" s="594"/>
      <c r="DH14" s="594"/>
      <c r="DI14" s="594"/>
      <c r="DJ14" s="594"/>
      <c r="DK14" s="594"/>
      <c r="DL14" s="594"/>
      <c r="DM14" s="594"/>
      <c r="DN14" s="594"/>
      <c r="DO14" s="594"/>
      <c r="DP14" s="595"/>
      <c r="DQ14" s="602">
        <v>256103</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3476</v>
      </c>
      <c r="S15" s="594"/>
      <c r="T15" s="594"/>
      <c r="U15" s="594"/>
      <c r="V15" s="594"/>
      <c r="W15" s="594"/>
      <c r="X15" s="594"/>
      <c r="Y15" s="595"/>
      <c r="Z15" s="596">
        <v>0</v>
      </c>
      <c r="AA15" s="596"/>
      <c r="AB15" s="596"/>
      <c r="AC15" s="596"/>
      <c r="AD15" s="597">
        <v>3476</v>
      </c>
      <c r="AE15" s="597"/>
      <c r="AF15" s="597"/>
      <c r="AG15" s="597"/>
      <c r="AH15" s="597"/>
      <c r="AI15" s="597"/>
      <c r="AJ15" s="597"/>
      <c r="AK15" s="597"/>
      <c r="AL15" s="598">
        <v>0.1</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81599</v>
      </c>
      <c r="BH15" s="594"/>
      <c r="BI15" s="594"/>
      <c r="BJ15" s="594"/>
      <c r="BK15" s="594"/>
      <c r="BL15" s="594"/>
      <c r="BM15" s="594"/>
      <c r="BN15" s="595"/>
      <c r="BO15" s="596">
        <v>6.9</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638101</v>
      </c>
      <c r="CS15" s="594"/>
      <c r="CT15" s="594"/>
      <c r="CU15" s="594"/>
      <c r="CV15" s="594"/>
      <c r="CW15" s="594"/>
      <c r="CX15" s="594"/>
      <c r="CY15" s="595"/>
      <c r="CZ15" s="596">
        <v>9.1999999999999993</v>
      </c>
      <c r="DA15" s="596"/>
      <c r="DB15" s="596"/>
      <c r="DC15" s="596"/>
      <c r="DD15" s="602">
        <v>204288</v>
      </c>
      <c r="DE15" s="594"/>
      <c r="DF15" s="594"/>
      <c r="DG15" s="594"/>
      <c r="DH15" s="594"/>
      <c r="DI15" s="594"/>
      <c r="DJ15" s="594"/>
      <c r="DK15" s="594"/>
      <c r="DL15" s="594"/>
      <c r="DM15" s="594"/>
      <c r="DN15" s="594"/>
      <c r="DO15" s="594"/>
      <c r="DP15" s="595"/>
      <c r="DQ15" s="602">
        <v>468941</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2763358</v>
      </c>
      <c r="S16" s="594"/>
      <c r="T16" s="594"/>
      <c r="U16" s="594"/>
      <c r="V16" s="594"/>
      <c r="W16" s="594"/>
      <c r="X16" s="594"/>
      <c r="Y16" s="595"/>
      <c r="Z16" s="596">
        <v>37.9</v>
      </c>
      <c r="AA16" s="596"/>
      <c r="AB16" s="596"/>
      <c r="AC16" s="596"/>
      <c r="AD16" s="597">
        <v>2585481</v>
      </c>
      <c r="AE16" s="597"/>
      <c r="AF16" s="597"/>
      <c r="AG16" s="597"/>
      <c r="AH16" s="597"/>
      <c r="AI16" s="597"/>
      <c r="AJ16" s="597"/>
      <c r="AK16" s="597"/>
      <c r="AL16" s="598">
        <v>63.7</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5032</v>
      </c>
      <c r="CS16" s="594"/>
      <c r="CT16" s="594"/>
      <c r="CU16" s="594"/>
      <c r="CV16" s="594"/>
      <c r="CW16" s="594"/>
      <c r="CX16" s="594"/>
      <c r="CY16" s="595"/>
      <c r="CZ16" s="596">
        <v>0.1</v>
      </c>
      <c r="DA16" s="596"/>
      <c r="DB16" s="596"/>
      <c r="DC16" s="596"/>
      <c r="DD16" s="602" t="s">
        <v>222</v>
      </c>
      <c r="DE16" s="594"/>
      <c r="DF16" s="594"/>
      <c r="DG16" s="594"/>
      <c r="DH16" s="594"/>
      <c r="DI16" s="594"/>
      <c r="DJ16" s="594"/>
      <c r="DK16" s="594"/>
      <c r="DL16" s="594"/>
      <c r="DM16" s="594"/>
      <c r="DN16" s="594"/>
      <c r="DO16" s="594"/>
      <c r="DP16" s="595"/>
      <c r="DQ16" s="602">
        <v>2461</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2585481</v>
      </c>
      <c r="S17" s="594"/>
      <c r="T17" s="594"/>
      <c r="U17" s="594"/>
      <c r="V17" s="594"/>
      <c r="W17" s="594"/>
      <c r="X17" s="594"/>
      <c r="Y17" s="595"/>
      <c r="Z17" s="596">
        <v>35.5</v>
      </c>
      <c r="AA17" s="596"/>
      <c r="AB17" s="596"/>
      <c r="AC17" s="596"/>
      <c r="AD17" s="597">
        <v>2585481</v>
      </c>
      <c r="AE17" s="597"/>
      <c r="AF17" s="597"/>
      <c r="AG17" s="597"/>
      <c r="AH17" s="597"/>
      <c r="AI17" s="597"/>
      <c r="AJ17" s="597"/>
      <c r="AK17" s="597"/>
      <c r="AL17" s="598">
        <v>63.7</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921925</v>
      </c>
      <c r="CS17" s="594"/>
      <c r="CT17" s="594"/>
      <c r="CU17" s="594"/>
      <c r="CV17" s="594"/>
      <c r="CW17" s="594"/>
      <c r="CX17" s="594"/>
      <c r="CY17" s="595"/>
      <c r="CZ17" s="596">
        <v>13.3</v>
      </c>
      <c r="DA17" s="596"/>
      <c r="DB17" s="596"/>
      <c r="DC17" s="596"/>
      <c r="DD17" s="602" t="s">
        <v>222</v>
      </c>
      <c r="DE17" s="594"/>
      <c r="DF17" s="594"/>
      <c r="DG17" s="594"/>
      <c r="DH17" s="594"/>
      <c r="DI17" s="594"/>
      <c r="DJ17" s="594"/>
      <c r="DK17" s="594"/>
      <c r="DL17" s="594"/>
      <c r="DM17" s="594"/>
      <c r="DN17" s="594"/>
      <c r="DO17" s="594"/>
      <c r="DP17" s="595"/>
      <c r="DQ17" s="602">
        <v>914811</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177877</v>
      </c>
      <c r="S18" s="594"/>
      <c r="T18" s="594"/>
      <c r="U18" s="594"/>
      <c r="V18" s="594"/>
      <c r="W18" s="594"/>
      <c r="X18" s="594"/>
      <c r="Y18" s="595"/>
      <c r="Z18" s="596">
        <v>2.4</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t="s">
        <v>222</v>
      </c>
      <c r="S19" s="594"/>
      <c r="T19" s="594"/>
      <c r="U19" s="594"/>
      <c r="V19" s="594"/>
      <c r="W19" s="594"/>
      <c r="X19" s="594"/>
      <c r="Y19" s="595"/>
      <c r="Z19" s="596" t="s">
        <v>222</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t="s">
        <v>222</v>
      </c>
      <c r="BH19" s="594"/>
      <c r="BI19" s="594"/>
      <c r="BJ19" s="594"/>
      <c r="BK19" s="594"/>
      <c r="BL19" s="594"/>
      <c r="BM19" s="594"/>
      <c r="BN19" s="595"/>
      <c r="BO19" s="596" t="s">
        <v>222</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4211388</v>
      </c>
      <c r="S20" s="594"/>
      <c r="T20" s="594"/>
      <c r="U20" s="594"/>
      <c r="V20" s="594"/>
      <c r="W20" s="594"/>
      <c r="X20" s="594"/>
      <c r="Y20" s="595"/>
      <c r="Z20" s="596">
        <v>57.8</v>
      </c>
      <c r="AA20" s="596"/>
      <c r="AB20" s="596"/>
      <c r="AC20" s="596"/>
      <c r="AD20" s="597">
        <v>4033511</v>
      </c>
      <c r="AE20" s="597"/>
      <c r="AF20" s="597"/>
      <c r="AG20" s="597"/>
      <c r="AH20" s="597"/>
      <c r="AI20" s="597"/>
      <c r="AJ20" s="597"/>
      <c r="AK20" s="597"/>
      <c r="AL20" s="598">
        <v>99.4</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t="s">
        <v>222</v>
      </c>
      <c r="BH20" s="594"/>
      <c r="BI20" s="594"/>
      <c r="BJ20" s="594"/>
      <c r="BK20" s="594"/>
      <c r="BL20" s="594"/>
      <c r="BM20" s="594"/>
      <c r="BN20" s="595"/>
      <c r="BO20" s="596" t="s">
        <v>222</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6945351</v>
      </c>
      <c r="CS20" s="594"/>
      <c r="CT20" s="594"/>
      <c r="CU20" s="594"/>
      <c r="CV20" s="594"/>
      <c r="CW20" s="594"/>
      <c r="CX20" s="594"/>
      <c r="CY20" s="595"/>
      <c r="CZ20" s="596">
        <v>100</v>
      </c>
      <c r="DA20" s="596"/>
      <c r="DB20" s="596"/>
      <c r="DC20" s="596"/>
      <c r="DD20" s="602">
        <v>1297692</v>
      </c>
      <c r="DE20" s="594"/>
      <c r="DF20" s="594"/>
      <c r="DG20" s="594"/>
      <c r="DH20" s="594"/>
      <c r="DI20" s="594"/>
      <c r="DJ20" s="594"/>
      <c r="DK20" s="594"/>
      <c r="DL20" s="594"/>
      <c r="DM20" s="594"/>
      <c r="DN20" s="594"/>
      <c r="DO20" s="594"/>
      <c r="DP20" s="595"/>
      <c r="DQ20" s="602">
        <v>4614669</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v>2575</v>
      </c>
      <c r="S21" s="594"/>
      <c r="T21" s="594"/>
      <c r="U21" s="594"/>
      <c r="V21" s="594"/>
      <c r="W21" s="594"/>
      <c r="X21" s="594"/>
      <c r="Y21" s="595"/>
      <c r="Z21" s="596">
        <v>0</v>
      </c>
      <c r="AA21" s="596"/>
      <c r="AB21" s="596"/>
      <c r="AC21" s="596"/>
      <c r="AD21" s="597">
        <v>2575</v>
      </c>
      <c r="AE21" s="597"/>
      <c r="AF21" s="597"/>
      <c r="AG21" s="597"/>
      <c r="AH21" s="597"/>
      <c r="AI21" s="597"/>
      <c r="AJ21" s="597"/>
      <c r="AK21" s="597"/>
      <c r="AL21" s="598">
        <v>0.1</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t="s">
        <v>222</v>
      </c>
      <c r="BH21" s="594"/>
      <c r="BI21" s="594"/>
      <c r="BJ21" s="594"/>
      <c r="BK21" s="594"/>
      <c r="BL21" s="594"/>
      <c r="BM21" s="594"/>
      <c r="BN21" s="595"/>
      <c r="BO21" s="596" t="s">
        <v>222</v>
      </c>
      <c r="BP21" s="596"/>
      <c r="BQ21" s="596"/>
      <c r="BR21" s="596"/>
      <c r="BS21" s="602" t="s">
        <v>222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69917</v>
      </c>
      <c r="S22" s="594"/>
      <c r="T22" s="594"/>
      <c r="U22" s="594"/>
      <c r="V22" s="594"/>
      <c r="W22" s="594"/>
      <c r="X22" s="594"/>
      <c r="Y22" s="595"/>
      <c r="Z22" s="596">
        <v>1</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50358</v>
      </c>
      <c r="S23" s="594"/>
      <c r="T23" s="594"/>
      <c r="U23" s="594"/>
      <c r="V23" s="594"/>
      <c r="W23" s="594"/>
      <c r="X23" s="594"/>
      <c r="Y23" s="595"/>
      <c r="Z23" s="596">
        <v>0.7</v>
      </c>
      <c r="AA23" s="596"/>
      <c r="AB23" s="596"/>
      <c r="AC23" s="596"/>
      <c r="AD23" s="597">
        <v>2701</v>
      </c>
      <c r="AE23" s="597"/>
      <c r="AF23" s="597"/>
      <c r="AG23" s="597"/>
      <c r="AH23" s="597"/>
      <c r="AI23" s="597"/>
      <c r="AJ23" s="597"/>
      <c r="AK23" s="597"/>
      <c r="AL23" s="598">
        <v>0.1</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222</v>
      </c>
      <c r="BH23" s="594"/>
      <c r="BI23" s="594"/>
      <c r="BJ23" s="594"/>
      <c r="BK23" s="594"/>
      <c r="BL23" s="594"/>
      <c r="BM23" s="594"/>
      <c r="BN23" s="595"/>
      <c r="BO23" s="596" t="s">
        <v>222</v>
      </c>
      <c r="BP23" s="596"/>
      <c r="BQ23" s="596"/>
      <c r="BR23" s="596"/>
      <c r="BS23" s="602" t="s">
        <v>222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10328</v>
      </c>
      <c r="S24" s="594"/>
      <c r="T24" s="594"/>
      <c r="U24" s="594"/>
      <c r="V24" s="594"/>
      <c r="W24" s="594"/>
      <c r="X24" s="594"/>
      <c r="Y24" s="595"/>
      <c r="Z24" s="596">
        <v>0.1</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3311822</v>
      </c>
      <c r="CS24" s="583"/>
      <c r="CT24" s="583"/>
      <c r="CU24" s="583"/>
      <c r="CV24" s="583"/>
      <c r="CW24" s="583"/>
      <c r="CX24" s="583"/>
      <c r="CY24" s="584"/>
      <c r="CZ24" s="622">
        <v>47.7</v>
      </c>
      <c r="DA24" s="623"/>
      <c r="DB24" s="623"/>
      <c r="DC24" s="624"/>
      <c r="DD24" s="621">
        <v>2376760</v>
      </c>
      <c r="DE24" s="583"/>
      <c r="DF24" s="583"/>
      <c r="DG24" s="583"/>
      <c r="DH24" s="583"/>
      <c r="DI24" s="583"/>
      <c r="DJ24" s="583"/>
      <c r="DK24" s="584"/>
      <c r="DL24" s="621">
        <v>2370007</v>
      </c>
      <c r="DM24" s="583"/>
      <c r="DN24" s="583"/>
      <c r="DO24" s="583"/>
      <c r="DP24" s="583"/>
      <c r="DQ24" s="583"/>
      <c r="DR24" s="583"/>
      <c r="DS24" s="583"/>
      <c r="DT24" s="583"/>
      <c r="DU24" s="583"/>
      <c r="DV24" s="584"/>
      <c r="DW24" s="587">
        <v>54.7</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941850</v>
      </c>
      <c r="S25" s="594"/>
      <c r="T25" s="594"/>
      <c r="U25" s="594"/>
      <c r="V25" s="594"/>
      <c r="W25" s="594"/>
      <c r="X25" s="594"/>
      <c r="Y25" s="595"/>
      <c r="Z25" s="596">
        <v>12.9</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1186068</v>
      </c>
      <c r="CS25" s="625"/>
      <c r="CT25" s="625"/>
      <c r="CU25" s="625"/>
      <c r="CV25" s="625"/>
      <c r="CW25" s="625"/>
      <c r="CX25" s="625"/>
      <c r="CY25" s="626"/>
      <c r="CZ25" s="627">
        <v>17.100000000000001</v>
      </c>
      <c r="DA25" s="628"/>
      <c r="DB25" s="628"/>
      <c r="DC25" s="629"/>
      <c r="DD25" s="602">
        <v>1167894</v>
      </c>
      <c r="DE25" s="625"/>
      <c r="DF25" s="625"/>
      <c r="DG25" s="625"/>
      <c r="DH25" s="625"/>
      <c r="DI25" s="625"/>
      <c r="DJ25" s="625"/>
      <c r="DK25" s="626"/>
      <c r="DL25" s="602">
        <v>1166102</v>
      </c>
      <c r="DM25" s="625"/>
      <c r="DN25" s="625"/>
      <c r="DO25" s="625"/>
      <c r="DP25" s="625"/>
      <c r="DQ25" s="625"/>
      <c r="DR25" s="625"/>
      <c r="DS25" s="625"/>
      <c r="DT25" s="625"/>
      <c r="DU25" s="625"/>
      <c r="DV25" s="626"/>
      <c r="DW25" s="598">
        <v>26.9</v>
      </c>
      <c r="DX25" s="619"/>
      <c r="DY25" s="619"/>
      <c r="DZ25" s="619"/>
      <c r="EA25" s="619"/>
      <c r="EB25" s="619"/>
      <c r="EC25" s="620"/>
    </row>
    <row r="26" spans="2:133" ht="11.25" customHeight="1">
      <c r="B26" s="630" t="s">
        <v>278</v>
      </c>
      <c r="C26" s="631"/>
      <c r="D26" s="631"/>
      <c r="E26" s="631"/>
      <c r="F26" s="631"/>
      <c r="G26" s="631"/>
      <c r="H26" s="631"/>
      <c r="I26" s="631"/>
      <c r="J26" s="631"/>
      <c r="K26" s="631"/>
      <c r="L26" s="631"/>
      <c r="M26" s="631"/>
      <c r="N26" s="631"/>
      <c r="O26" s="631"/>
      <c r="P26" s="631"/>
      <c r="Q26" s="632"/>
      <c r="R26" s="593" t="s">
        <v>222</v>
      </c>
      <c r="S26" s="594"/>
      <c r="T26" s="594"/>
      <c r="U26" s="594"/>
      <c r="V26" s="594"/>
      <c r="W26" s="594"/>
      <c r="X26" s="594"/>
      <c r="Y26" s="595"/>
      <c r="Z26" s="596" t="s">
        <v>222</v>
      </c>
      <c r="AA26" s="596"/>
      <c r="AB26" s="596"/>
      <c r="AC26" s="596"/>
      <c r="AD26" s="597" t="s">
        <v>222</v>
      </c>
      <c r="AE26" s="597"/>
      <c r="AF26" s="597"/>
      <c r="AG26" s="597"/>
      <c r="AH26" s="597"/>
      <c r="AI26" s="597"/>
      <c r="AJ26" s="597"/>
      <c r="AK26" s="597"/>
      <c r="AL26" s="598" t="s">
        <v>222</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732187</v>
      </c>
      <c r="CS26" s="594"/>
      <c r="CT26" s="594"/>
      <c r="CU26" s="594"/>
      <c r="CV26" s="594"/>
      <c r="CW26" s="594"/>
      <c r="CX26" s="594"/>
      <c r="CY26" s="595"/>
      <c r="CZ26" s="627">
        <v>10.5</v>
      </c>
      <c r="DA26" s="628"/>
      <c r="DB26" s="628"/>
      <c r="DC26" s="629"/>
      <c r="DD26" s="602">
        <v>720829</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19"/>
      <c r="DY26" s="619"/>
      <c r="DZ26" s="619"/>
      <c r="EA26" s="619"/>
      <c r="EB26" s="619"/>
      <c r="EC26" s="620"/>
    </row>
    <row r="27" spans="2:133" ht="11.25" customHeight="1">
      <c r="B27" s="590" t="s">
        <v>281</v>
      </c>
      <c r="C27" s="591"/>
      <c r="D27" s="591"/>
      <c r="E27" s="591"/>
      <c r="F27" s="591"/>
      <c r="G27" s="591"/>
      <c r="H27" s="591"/>
      <c r="I27" s="591"/>
      <c r="J27" s="591"/>
      <c r="K27" s="591"/>
      <c r="L27" s="591"/>
      <c r="M27" s="591"/>
      <c r="N27" s="591"/>
      <c r="O27" s="591"/>
      <c r="P27" s="591"/>
      <c r="Q27" s="592"/>
      <c r="R27" s="593">
        <v>755069</v>
      </c>
      <c r="S27" s="594"/>
      <c r="T27" s="594"/>
      <c r="U27" s="594"/>
      <c r="V27" s="594"/>
      <c r="W27" s="594"/>
      <c r="X27" s="594"/>
      <c r="Y27" s="595"/>
      <c r="Z27" s="596">
        <v>10.4</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1190842</v>
      </c>
      <c r="BH27" s="594"/>
      <c r="BI27" s="594"/>
      <c r="BJ27" s="594"/>
      <c r="BK27" s="594"/>
      <c r="BL27" s="594"/>
      <c r="BM27" s="594"/>
      <c r="BN27" s="595"/>
      <c r="BO27" s="596">
        <v>100</v>
      </c>
      <c r="BP27" s="596"/>
      <c r="BQ27" s="596"/>
      <c r="BR27" s="596"/>
      <c r="BS27" s="602" t="s">
        <v>222</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1203829</v>
      </c>
      <c r="CS27" s="625"/>
      <c r="CT27" s="625"/>
      <c r="CU27" s="625"/>
      <c r="CV27" s="625"/>
      <c r="CW27" s="625"/>
      <c r="CX27" s="625"/>
      <c r="CY27" s="626"/>
      <c r="CZ27" s="627">
        <v>17.3</v>
      </c>
      <c r="DA27" s="628"/>
      <c r="DB27" s="628"/>
      <c r="DC27" s="629"/>
      <c r="DD27" s="602">
        <v>294055</v>
      </c>
      <c r="DE27" s="625"/>
      <c r="DF27" s="625"/>
      <c r="DG27" s="625"/>
      <c r="DH27" s="625"/>
      <c r="DI27" s="625"/>
      <c r="DJ27" s="625"/>
      <c r="DK27" s="626"/>
      <c r="DL27" s="602">
        <v>289094</v>
      </c>
      <c r="DM27" s="625"/>
      <c r="DN27" s="625"/>
      <c r="DO27" s="625"/>
      <c r="DP27" s="625"/>
      <c r="DQ27" s="625"/>
      <c r="DR27" s="625"/>
      <c r="DS27" s="625"/>
      <c r="DT27" s="625"/>
      <c r="DU27" s="625"/>
      <c r="DV27" s="626"/>
      <c r="DW27" s="598">
        <v>6.7</v>
      </c>
      <c r="DX27" s="619"/>
      <c r="DY27" s="619"/>
      <c r="DZ27" s="619"/>
      <c r="EA27" s="619"/>
      <c r="EB27" s="619"/>
      <c r="EC27" s="620"/>
    </row>
    <row r="28" spans="2:133" ht="11.25" customHeight="1">
      <c r="B28" s="590" t="s">
        <v>284</v>
      </c>
      <c r="C28" s="591"/>
      <c r="D28" s="591"/>
      <c r="E28" s="591"/>
      <c r="F28" s="591"/>
      <c r="G28" s="591"/>
      <c r="H28" s="591"/>
      <c r="I28" s="591"/>
      <c r="J28" s="591"/>
      <c r="K28" s="591"/>
      <c r="L28" s="591"/>
      <c r="M28" s="591"/>
      <c r="N28" s="591"/>
      <c r="O28" s="591"/>
      <c r="P28" s="591"/>
      <c r="Q28" s="592"/>
      <c r="R28" s="593">
        <v>15013</v>
      </c>
      <c r="S28" s="594"/>
      <c r="T28" s="594"/>
      <c r="U28" s="594"/>
      <c r="V28" s="594"/>
      <c r="W28" s="594"/>
      <c r="X28" s="594"/>
      <c r="Y28" s="595"/>
      <c r="Z28" s="596">
        <v>0.2</v>
      </c>
      <c r="AA28" s="596"/>
      <c r="AB28" s="596"/>
      <c r="AC28" s="596"/>
      <c r="AD28" s="597">
        <v>8026</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921925</v>
      </c>
      <c r="CS28" s="594"/>
      <c r="CT28" s="594"/>
      <c r="CU28" s="594"/>
      <c r="CV28" s="594"/>
      <c r="CW28" s="594"/>
      <c r="CX28" s="594"/>
      <c r="CY28" s="595"/>
      <c r="CZ28" s="627">
        <v>13.3</v>
      </c>
      <c r="DA28" s="628"/>
      <c r="DB28" s="628"/>
      <c r="DC28" s="629"/>
      <c r="DD28" s="602">
        <v>914811</v>
      </c>
      <c r="DE28" s="594"/>
      <c r="DF28" s="594"/>
      <c r="DG28" s="594"/>
      <c r="DH28" s="594"/>
      <c r="DI28" s="594"/>
      <c r="DJ28" s="594"/>
      <c r="DK28" s="595"/>
      <c r="DL28" s="602">
        <v>914811</v>
      </c>
      <c r="DM28" s="594"/>
      <c r="DN28" s="594"/>
      <c r="DO28" s="594"/>
      <c r="DP28" s="594"/>
      <c r="DQ28" s="594"/>
      <c r="DR28" s="594"/>
      <c r="DS28" s="594"/>
      <c r="DT28" s="594"/>
      <c r="DU28" s="594"/>
      <c r="DV28" s="595"/>
      <c r="DW28" s="598">
        <v>21.1</v>
      </c>
      <c r="DX28" s="619"/>
      <c r="DY28" s="619"/>
      <c r="DZ28" s="619"/>
      <c r="EA28" s="619"/>
      <c r="EB28" s="619"/>
      <c r="EC28" s="620"/>
    </row>
    <row r="29" spans="2:133" ht="11.25" customHeight="1">
      <c r="B29" s="590" t="s">
        <v>286</v>
      </c>
      <c r="C29" s="591"/>
      <c r="D29" s="591"/>
      <c r="E29" s="591"/>
      <c r="F29" s="591"/>
      <c r="G29" s="591"/>
      <c r="H29" s="591"/>
      <c r="I29" s="591"/>
      <c r="J29" s="591"/>
      <c r="K29" s="591"/>
      <c r="L29" s="591"/>
      <c r="M29" s="591"/>
      <c r="N29" s="591"/>
      <c r="O29" s="591"/>
      <c r="P29" s="591"/>
      <c r="Q29" s="592"/>
      <c r="R29" s="593">
        <v>10988</v>
      </c>
      <c r="S29" s="594"/>
      <c r="T29" s="594"/>
      <c r="U29" s="594"/>
      <c r="V29" s="594"/>
      <c r="W29" s="594"/>
      <c r="X29" s="594"/>
      <c r="Y29" s="595"/>
      <c r="Z29" s="596">
        <v>0.2</v>
      </c>
      <c r="AA29" s="596"/>
      <c r="AB29" s="596"/>
      <c r="AC29" s="596"/>
      <c r="AD29" s="597" t="s">
        <v>222</v>
      </c>
      <c r="AE29" s="597"/>
      <c r="AF29" s="597"/>
      <c r="AG29" s="597"/>
      <c r="AH29" s="597"/>
      <c r="AI29" s="597"/>
      <c r="AJ29" s="597"/>
      <c r="AK29" s="597"/>
      <c r="AL29" s="598" t="s">
        <v>222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921925</v>
      </c>
      <c r="CS29" s="625"/>
      <c r="CT29" s="625"/>
      <c r="CU29" s="625"/>
      <c r="CV29" s="625"/>
      <c r="CW29" s="625"/>
      <c r="CX29" s="625"/>
      <c r="CY29" s="626"/>
      <c r="CZ29" s="627">
        <v>13.3</v>
      </c>
      <c r="DA29" s="628"/>
      <c r="DB29" s="628"/>
      <c r="DC29" s="629"/>
      <c r="DD29" s="602">
        <v>914811</v>
      </c>
      <c r="DE29" s="625"/>
      <c r="DF29" s="625"/>
      <c r="DG29" s="625"/>
      <c r="DH29" s="625"/>
      <c r="DI29" s="625"/>
      <c r="DJ29" s="625"/>
      <c r="DK29" s="626"/>
      <c r="DL29" s="602">
        <v>914811</v>
      </c>
      <c r="DM29" s="625"/>
      <c r="DN29" s="625"/>
      <c r="DO29" s="625"/>
      <c r="DP29" s="625"/>
      <c r="DQ29" s="625"/>
      <c r="DR29" s="625"/>
      <c r="DS29" s="625"/>
      <c r="DT29" s="625"/>
      <c r="DU29" s="625"/>
      <c r="DV29" s="626"/>
      <c r="DW29" s="598">
        <v>21.1</v>
      </c>
      <c r="DX29" s="619"/>
      <c r="DY29" s="619"/>
      <c r="DZ29" s="619"/>
      <c r="EA29" s="619"/>
      <c r="EB29" s="619"/>
      <c r="EC29" s="620"/>
    </row>
    <row r="30" spans="2:133" ht="11.25" customHeight="1">
      <c r="B30" s="590" t="s">
        <v>291</v>
      </c>
      <c r="C30" s="591"/>
      <c r="D30" s="591"/>
      <c r="E30" s="591"/>
      <c r="F30" s="591"/>
      <c r="G30" s="591"/>
      <c r="H30" s="591"/>
      <c r="I30" s="591"/>
      <c r="J30" s="591"/>
      <c r="K30" s="591"/>
      <c r="L30" s="591"/>
      <c r="M30" s="591"/>
      <c r="N30" s="591"/>
      <c r="O30" s="591"/>
      <c r="P30" s="591"/>
      <c r="Q30" s="592"/>
      <c r="R30" s="593">
        <v>244509</v>
      </c>
      <c r="S30" s="594"/>
      <c r="T30" s="594"/>
      <c r="U30" s="594"/>
      <c r="V30" s="594"/>
      <c r="W30" s="594"/>
      <c r="X30" s="594"/>
      <c r="Y30" s="595"/>
      <c r="Z30" s="596">
        <v>3.4</v>
      </c>
      <c r="AA30" s="596"/>
      <c r="AB30" s="596"/>
      <c r="AC30" s="596"/>
      <c r="AD30" s="597" t="s">
        <v>222</v>
      </c>
      <c r="AE30" s="597"/>
      <c r="AF30" s="597"/>
      <c r="AG30" s="597"/>
      <c r="AH30" s="597"/>
      <c r="AI30" s="597"/>
      <c r="AJ30" s="597"/>
      <c r="AK30" s="597"/>
      <c r="AL30" s="598" t="s">
        <v>222</v>
      </c>
      <c r="AM30" s="599"/>
      <c r="AN30" s="599"/>
      <c r="AO30" s="600"/>
      <c r="AP30" s="639" t="s">
        <v>292</v>
      </c>
      <c r="AQ30" s="640"/>
      <c r="AR30" s="640"/>
      <c r="AS30" s="640"/>
      <c r="AT30" s="645" t="s">
        <v>293</v>
      </c>
      <c r="AU30" s="182"/>
      <c r="AV30" s="182"/>
      <c r="AW30" s="182"/>
      <c r="AX30" s="579" t="s">
        <v>170</v>
      </c>
      <c r="AY30" s="580"/>
      <c r="AZ30" s="580"/>
      <c r="BA30" s="580"/>
      <c r="BB30" s="580"/>
      <c r="BC30" s="580"/>
      <c r="BD30" s="580"/>
      <c r="BE30" s="580"/>
      <c r="BF30" s="581"/>
      <c r="BG30" s="651">
        <v>98.4</v>
      </c>
      <c r="BH30" s="652"/>
      <c r="BI30" s="652"/>
      <c r="BJ30" s="652"/>
      <c r="BK30" s="652"/>
      <c r="BL30" s="652"/>
      <c r="BM30" s="588">
        <v>94.1</v>
      </c>
      <c r="BN30" s="652"/>
      <c r="BO30" s="652"/>
      <c r="BP30" s="652"/>
      <c r="BQ30" s="653"/>
      <c r="BR30" s="651">
        <v>98.6</v>
      </c>
      <c r="BS30" s="652"/>
      <c r="BT30" s="652"/>
      <c r="BU30" s="652"/>
      <c r="BV30" s="652"/>
      <c r="BW30" s="652"/>
      <c r="BX30" s="588">
        <v>93.5</v>
      </c>
      <c r="BY30" s="652"/>
      <c r="BZ30" s="652"/>
      <c r="CA30" s="652"/>
      <c r="CB30" s="653"/>
      <c r="CD30" s="656"/>
      <c r="CE30" s="657"/>
      <c r="CF30" s="607" t="s">
        <v>294</v>
      </c>
      <c r="CG30" s="608"/>
      <c r="CH30" s="608"/>
      <c r="CI30" s="608"/>
      <c r="CJ30" s="608"/>
      <c r="CK30" s="608"/>
      <c r="CL30" s="608"/>
      <c r="CM30" s="608"/>
      <c r="CN30" s="608"/>
      <c r="CO30" s="608"/>
      <c r="CP30" s="608"/>
      <c r="CQ30" s="609"/>
      <c r="CR30" s="593">
        <v>834210</v>
      </c>
      <c r="CS30" s="594"/>
      <c r="CT30" s="594"/>
      <c r="CU30" s="594"/>
      <c r="CV30" s="594"/>
      <c r="CW30" s="594"/>
      <c r="CX30" s="594"/>
      <c r="CY30" s="595"/>
      <c r="CZ30" s="627">
        <v>12</v>
      </c>
      <c r="DA30" s="628"/>
      <c r="DB30" s="628"/>
      <c r="DC30" s="629"/>
      <c r="DD30" s="602">
        <v>827096</v>
      </c>
      <c r="DE30" s="594"/>
      <c r="DF30" s="594"/>
      <c r="DG30" s="594"/>
      <c r="DH30" s="594"/>
      <c r="DI30" s="594"/>
      <c r="DJ30" s="594"/>
      <c r="DK30" s="595"/>
      <c r="DL30" s="602">
        <v>827096</v>
      </c>
      <c r="DM30" s="594"/>
      <c r="DN30" s="594"/>
      <c r="DO30" s="594"/>
      <c r="DP30" s="594"/>
      <c r="DQ30" s="594"/>
      <c r="DR30" s="594"/>
      <c r="DS30" s="594"/>
      <c r="DT30" s="594"/>
      <c r="DU30" s="594"/>
      <c r="DV30" s="595"/>
      <c r="DW30" s="598">
        <v>19.100000000000001</v>
      </c>
      <c r="DX30" s="619"/>
      <c r="DY30" s="619"/>
      <c r="DZ30" s="619"/>
      <c r="EA30" s="619"/>
      <c r="EB30" s="619"/>
      <c r="EC30" s="620"/>
    </row>
    <row r="31" spans="2:133" ht="11.25" customHeight="1">
      <c r="B31" s="590" t="s">
        <v>295</v>
      </c>
      <c r="C31" s="591"/>
      <c r="D31" s="591"/>
      <c r="E31" s="591"/>
      <c r="F31" s="591"/>
      <c r="G31" s="591"/>
      <c r="H31" s="591"/>
      <c r="I31" s="591"/>
      <c r="J31" s="591"/>
      <c r="K31" s="591"/>
      <c r="L31" s="591"/>
      <c r="M31" s="591"/>
      <c r="N31" s="591"/>
      <c r="O31" s="591"/>
      <c r="P31" s="591"/>
      <c r="Q31" s="592"/>
      <c r="R31" s="593">
        <v>130123</v>
      </c>
      <c r="S31" s="594"/>
      <c r="T31" s="594"/>
      <c r="U31" s="594"/>
      <c r="V31" s="594"/>
      <c r="W31" s="594"/>
      <c r="X31" s="594"/>
      <c r="Y31" s="595"/>
      <c r="Z31" s="596">
        <v>1.8</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98.9</v>
      </c>
      <c r="BH31" s="625"/>
      <c r="BI31" s="625"/>
      <c r="BJ31" s="625"/>
      <c r="BK31" s="625"/>
      <c r="BL31" s="625"/>
      <c r="BM31" s="599">
        <v>95.9</v>
      </c>
      <c r="BN31" s="649"/>
      <c r="BO31" s="649"/>
      <c r="BP31" s="649"/>
      <c r="BQ31" s="650"/>
      <c r="BR31" s="648">
        <v>98.9</v>
      </c>
      <c r="BS31" s="625"/>
      <c r="BT31" s="625"/>
      <c r="BU31" s="625"/>
      <c r="BV31" s="625"/>
      <c r="BW31" s="625"/>
      <c r="BX31" s="599">
        <v>95.2</v>
      </c>
      <c r="BY31" s="649"/>
      <c r="BZ31" s="649"/>
      <c r="CA31" s="649"/>
      <c r="CB31" s="650"/>
      <c r="CD31" s="656"/>
      <c r="CE31" s="657"/>
      <c r="CF31" s="607" t="s">
        <v>298</v>
      </c>
      <c r="CG31" s="608"/>
      <c r="CH31" s="608"/>
      <c r="CI31" s="608"/>
      <c r="CJ31" s="608"/>
      <c r="CK31" s="608"/>
      <c r="CL31" s="608"/>
      <c r="CM31" s="608"/>
      <c r="CN31" s="608"/>
      <c r="CO31" s="608"/>
      <c r="CP31" s="608"/>
      <c r="CQ31" s="609"/>
      <c r="CR31" s="593">
        <v>87715</v>
      </c>
      <c r="CS31" s="625"/>
      <c r="CT31" s="625"/>
      <c r="CU31" s="625"/>
      <c r="CV31" s="625"/>
      <c r="CW31" s="625"/>
      <c r="CX31" s="625"/>
      <c r="CY31" s="626"/>
      <c r="CZ31" s="627">
        <v>1.3</v>
      </c>
      <c r="DA31" s="628"/>
      <c r="DB31" s="628"/>
      <c r="DC31" s="629"/>
      <c r="DD31" s="602">
        <v>87715</v>
      </c>
      <c r="DE31" s="625"/>
      <c r="DF31" s="625"/>
      <c r="DG31" s="625"/>
      <c r="DH31" s="625"/>
      <c r="DI31" s="625"/>
      <c r="DJ31" s="625"/>
      <c r="DK31" s="626"/>
      <c r="DL31" s="602">
        <v>87715</v>
      </c>
      <c r="DM31" s="625"/>
      <c r="DN31" s="625"/>
      <c r="DO31" s="625"/>
      <c r="DP31" s="625"/>
      <c r="DQ31" s="625"/>
      <c r="DR31" s="625"/>
      <c r="DS31" s="625"/>
      <c r="DT31" s="625"/>
      <c r="DU31" s="625"/>
      <c r="DV31" s="626"/>
      <c r="DW31" s="598">
        <v>2</v>
      </c>
      <c r="DX31" s="619"/>
      <c r="DY31" s="619"/>
      <c r="DZ31" s="619"/>
      <c r="EA31" s="619"/>
      <c r="EB31" s="619"/>
      <c r="EC31" s="620"/>
    </row>
    <row r="32" spans="2:133" ht="11.25" customHeight="1">
      <c r="B32" s="590" t="s">
        <v>299</v>
      </c>
      <c r="C32" s="591"/>
      <c r="D32" s="591"/>
      <c r="E32" s="591"/>
      <c r="F32" s="591"/>
      <c r="G32" s="591"/>
      <c r="H32" s="591"/>
      <c r="I32" s="591"/>
      <c r="J32" s="591"/>
      <c r="K32" s="591"/>
      <c r="L32" s="591"/>
      <c r="M32" s="591"/>
      <c r="N32" s="591"/>
      <c r="O32" s="591"/>
      <c r="P32" s="591"/>
      <c r="Q32" s="592"/>
      <c r="R32" s="593">
        <v>69039</v>
      </c>
      <c r="S32" s="594"/>
      <c r="T32" s="594"/>
      <c r="U32" s="594"/>
      <c r="V32" s="594"/>
      <c r="W32" s="594"/>
      <c r="X32" s="594"/>
      <c r="Y32" s="595"/>
      <c r="Z32" s="596">
        <v>0.9</v>
      </c>
      <c r="AA32" s="596"/>
      <c r="AB32" s="596"/>
      <c r="AC32" s="596"/>
      <c r="AD32" s="597">
        <v>9086</v>
      </c>
      <c r="AE32" s="597"/>
      <c r="AF32" s="597"/>
      <c r="AG32" s="597"/>
      <c r="AH32" s="597"/>
      <c r="AI32" s="597"/>
      <c r="AJ32" s="597"/>
      <c r="AK32" s="597"/>
      <c r="AL32" s="598">
        <v>0.2</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97.7</v>
      </c>
      <c r="BH32" s="661"/>
      <c r="BI32" s="661"/>
      <c r="BJ32" s="661"/>
      <c r="BK32" s="661"/>
      <c r="BL32" s="661"/>
      <c r="BM32" s="662">
        <v>92</v>
      </c>
      <c r="BN32" s="661"/>
      <c r="BO32" s="661"/>
      <c r="BP32" s="661"/>
      <c r="BQ32" s="663"/>
      <c r="BR32" s="660">
        <v>98.1</v>
      </c>
      <c r="BS32" s="661"/>
      <c r="BT32" s="661"/>
      <c r="BU32" s="661"/>
      <c r="BV32" s="661"/>
      <c r="BW32" s="661"/>
      <c r="BX32" s="662">
        <v>91.5</v>
      </c>
      <c r="BY32" s="661"/>
      <c r="BZ32" s="661"/>
      <c r="CA32" s="661"/>
      <c r="CB32" s="663"/>
      <c r="CD32" s="658"/>
      <c r="CE32" s="659"/>
      <c r="CF32" s="607" t="s">
        <v>301</v>
      </c>
      <c r="CG32" s="608"/>
      <c r="CH32" s="608"/>
      <c r="CI32" s="608"/>
      <c r="CJ32" s="608"/>
      <c r="CK32" s="608"/>
      <c r="CL32" s="608"/>
      <c r="CM32" s="608"/>
      <c r="CN32" s="608"/>
      <c r="CO32" s="608"/>
      <c r="CP32" s="608"/>
      <c r="CQ32" s="609"/>
      <c r="CR32" s="593" t="s">
        <v>222</v>
      </c>
      <c r="CS32" s="594"/>
      <c r="CT32" s="594"/>
      <c r="CU32" s="594"/>
      <c r="CV32" s="594"/>
      <c r="CW32" s="594"/>
      <c r="CX32" s="594"/>
      <c r="CY32" s="595"/>
      <c r="CZ32" s="627" t="s">
        <v>222</v>
      </c>
      <c r="DA32" s="628"/>
      <c r="DB32" s="628"/>
      <c r="DC32" s="629"/>
      <c r="DD32" s="602" t="s">
        <v>222</v>
      </c>
      <c r="DE32" s="594"/>
      <c r="DF32" s="594"/>
      <c r="DG32" s="594"/>
      <c r="DH32" s="594"/>
      <c r="DI32" s="594"/>
      <c r="DJ32" s="594"/>
      <c r="DK32" s="595"/>
      <c r="DL32" s="602" t="s">
        <v>222</v>
      </c>
      <c r="DM32" s="594"/>
      <c r="DN32" s="594"/>
      <c r="DO32" s="594"/>
      <c r="DP32" s="594"/>
      <c r="DQ32" s="594"/>
      <c r="DR32" s="594"/>
      <c r="DS32" s="594"/>
      <c r="DT32" s="594"/>
      <c r="DU32" s="594"/>
      <c r="DV32" s="595"/>
      <c r="DW32" s="598" t="s">
        <v>222</v>
      </c>
      <c r="DX32" s="619"/>
      <c r="DY32" s="619"/>
      <c r="DZ32" s="619"/>
      <c r="EA32" s="619"/>
      <c r="EB32" s="619"/>
      <c r="EC32" s="620"/>
    </row>
    <row r="33" spans="2:133" ht="11.25" customHeight="1">
      <c r="B33" s="590" t="s">
        <v>302</v>
      </c>
      <c r="C33" s="591"/>
      <c r="D33" s="591"/>
      <c r="E33" s="591"/>
      <c r="F33" s="591"/>
      <c r="G33" s="591"/>
      <c r="H33" s="591"/>
      <c r="I33" s="591"/>
      <c r="J33" s="591"/>
      <c r="K33" s="591"/>
      <c r="L33" s="591"/>
      <c r="M33" s="591"/>
      <c r="N33" s="591"/>
      <c r="O33" s="591"/>
      <c r="P33" s="591"/>
      <c r="Q33" s="592"/>
      <c r="R33" s="593">
        <v>778034</v>
      </c>
      <c r="S33" s="594"/>
      <c r="T33" s="594"/>
      <c r="U33" s="594"/>
      <c r="V33" s="594"/>
      <c r="W33" s="594"/>
      <c r="X33" s="594"/>
      <c r="Y33" s="595"/>
      <c r="Z33" s="596">
        <v>10.7</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2330805</v>
      </c>
      <c r="CS33" s="625"/>
      <c r="CT33" s="625"/>
      <c r="CU33" s="625"/>
      <c r="CV33" s="625"/>
      <c r="CW33" s="625"/>
      <c r="CX33" s="625"/>
      <c r="CY33" s="626"/>
      <c r="CZ33" s="627">
        <v>33.6</v>
      </c>
      <c r="DA33" s="628"/>
      <c r="DB33" s="628"/>
      <c r="DC33" s="629"/>
      <c r="DD33" s="602">
        <v>1847133</v>
      </c>
      <c r="DE33" s="625"/>
      <c r="DF33" s="625"/>
      <c r="DG33" s="625"/>
      <c r="DH33" s="625"/>
      <c r="DI33" s="625"/>
      <c r="DJ33" s="625"/>
      <c r="DK33" s="626"/>
      <c r="DL33" s="602">
        <v>1499891</v>
      </c>
      <c r="DM33" s="625"/>
      <c r="DN33" s="625"/>
      <c r="DO33" s="625"/>
      <c r="DP33" s="625"/>
      <c r="DQ33" s="625"/>
      <c r="DR33" s="625"/>
      <c r="DS33" s="625"/>
      <c r="DT33" s="625"/>
      <c r="DU33" s="625"/>
      <c r="DV33" s="626"/>
      <c r="DW33" s="598">
        <v>34.6</v>
      </c>
      <c r="DX33" s="619"/>
      <c r="DY33" s="619"/>
      <c r="DZ33" s="619"/>
      <c r="EA33" s="619"/>
      <c r="EB33" s="619"/>
      <c r="EC33" s="620"/>
    </row>
    <row r="34" spans="2:133" ht="11.25" customHeight="1">
      <c r="B34" s="590" t="s">
        <v>304</v>
      </c>
      <c r="C34" s="591"/>
      <c r="D34" s="591"/>
      <c r="E34" s="591"/>
      <c r="F34" s="591"/>
      <c r="G34" s="591"/>
      <c r="H34" s="591"/>
      <c r="I34" s="591"/>
      <c r="J34" s="591"/>
      <c r="K34" s="591"/>
      <c r="L34" s="591"/>
      <c r="M34" s="591"/>
      <c r="N34" s="591"/>
      <c r="O34" s="591"/>
      <c r="P34" s="591"/>
      <c r="Q34" s="592"/>
      <c r="R34" s="593">
        <v>24700</v>
      </c>
      <c r="S34" s="594"/>
      <c r="T34" s="594"/>
      <c r="U34" s="594"/>
      <c r="V34" s="594"/>
      <c r="W34" s="594"/>
      <c r="X34" s="594"/>
      <c r="Y34" s="595"/>
      <c r="Z34" s="596">
        <v>0.3</v>
      </c>
      <c r="AA34" s="596"/>
      <c r="AB34" s="596"/>
      <c r="AC34" s="596"/>
      <c r="AD34" s="597" t="s">
        <v>222</v>
      </c>
      <c r="AE34" s="597"/>
      <c r="AF34" s="597"/>
      <c r="AG34" s="597"/>
      <c r="AH34" s="597"/>
      <c r="AI34" s="597"/>
      <c r="AJ34" s="597"/>
      <c r="AK34" s="597"/>
      <c r="AL34" s="598" t="s">
        <v>222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736459</v>
      </c>
      <c r="CS34" s="594"/>
      <c r="CT34" s="594"/>
      <c r="CU34" s="594"/>
      <c r="CV34" s="594"/>
      <c r="CW34" s="594"/>
      <c r="CX34" s="594"/>
      <c r="CY34" s="595"/>
      <c r="CZ34" s="627">
        <v>10.6</v>
      </c>
      <c r="DA34" s="628"/>
      <c r="DB34" s="628"/>
      <c r="DC34" s="629"/>
      <c r="DD34" s="602">
        <v>566538</v>
      </c>
      <c r="DE34" s="594"/>
      <c r="DF34" s="594"/>
      <c r="DG34" s="594"/>
      <c r="DH34" s="594"/>
      <c r="DI34" s="594"/>
      <c r="DJ34" s="594"/>
      <c r="DK34" s="595"/>
      <c r="DL34" s="602">
        <v>478384</v>
      </c>
      <c r="DM34" s="594"/>
      <c r="DN34" s="594"/>
      <c r="DO34" s="594"/>
      <c r="DP34" s="594"/>
      <c r="DQ34" s="594"/>
      <c r="DR34" s="594"/>
      <c r="DS34" s="594"/>
      <c r="DT34" s="594"/>
      <c r="DU34" s="594"/>
      <c r="DV34" s="595"/>
      <c r="DW34" s="598">
        <v>11</v>
      </c>
      <c r="DX34" s="619"/>
      <c r="DY34" s="619"/>
      <c r="DZ34" s="619"/>
      <c r="EA34" s="619"/>
      <c r="EB34" s="619"/>
      <c r="EC34" s="620"/>
    </row>
    <row r="35" spans="2:133" ht="11.25" customHeight="1">
      <c r="B35" s="590" t="s">
        <v>308</v>
      </c>
      <c r="C35" s="591"/>
      <c r="D35" s="591"/>
      <c r="E35" s="591"/>
      <c r="F35" s="591"/>
      <c r="G35" s="591"/>
      <c r="H35" s="591"/>
      <c r="I35" s="591"/>
      <c r="J35" s="591"/>
      <c r="K35" s="591"/>
      <c r="L35" s="591"/>
      <c r="M35" s="591"/>
      <c r="N35" s="591"/>
      <c r="O35" s="591"/>
      <c r="P35" s="591"/>
      <c r="Q35" s="592"/>
      <c r="R35" s="593">
        <v>249134</v>
      </c>
      <c r="S35" s="594"/>
      <c r="T35" s="594"/>
      <c r="U35" s="594"/>
      <c r="V35" s="594"/>
      <c r="W35" s="594"/>
      <c r="X35" s="594"/>
      <c r="Y35" s="595"/>
      <c r="Z35" s="596">
        <v>3.4</v>
      </c>
      <c r="AA35" s="596"/>
      <c r="AB35" s="596"/>
      <c r="AC35" s="596"/>
      <c r="AD35" s="597" t="s">
        <v>222</v>
      </c>
      <c r="AE35" s="597"/>
      <c r="AF35" s="597"/>
      <c r="AG35" s="597"/>
      <c r="AH35" s="597"/>
      <c r="AI35" s="597"/>
      <c r="AJ35" s="597"/>
      <c r="AK35" s="597"/>
      <c r="AL35" s="598" t="s">
        <v>222</v>
      </c>
      <c r="AM35" s="599"/>
      <c r="AN35" s="599"/>
      <c r="AO35" s="600"/>
      <c r="AP35" s="186"/>
      <c r="AQ35" s="604" t="s">
        <v>309</v>
      </c>
      <c r="AR35" s="605"/>
      <c r="AS35" s="605"/>
      <c r="AT35" s="605"/>
      <c r="AU35" s="605"/>
      <c r="AV35" s="605"/>
      <c r="AW35" s="605"/>
      <c r="AX35" s="605"/>
      <c r="AY35" s="606"/>
      <c r="AZ35" s="582">
        <v>815968</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20594</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51487</v>
      </c>
      <c r="CS35" s="625"/>
      <c r="CT35" s="625"/>
      <c r="CU35" s="625"/>
      <c r="CV35" s="625"/>
      <c r="CW35" s="625"/>
      <c r="CX35" s="625"/>
      <c r="CY35" s="626"/>
      <c r="CZ35" s="627">
        <v>0.7</v>
      </c>
      <c r="DA35" s="628"/>
      <c r="DB35" s="628"/>
      <c r="DC35" s="629"/>
      <c r="DD35" s="602">
        <v>44034</v>
      </c>
      <c r="DE35" s="625"/>
      <c r="DF35" s="625"/>
      <c r="DG35" s="625"/>
      <c r="DH35" s="625"/>
      <c r="DI35" s="625"/>
      <c r="DJ35" s="625"/>
      <c r="DK35" s="626"/>
      <c r="DL35" s="602">
        <v>44034</v>
      </c>
      <c r="DM35" s="625"/>
      <c r="DN35" s="625"/>
      <c r="DO35" s="625"/>
      <c r="DP35" s="625"/>
      <c r="DQ35" s="625"/>
      <c r="DR35" s="625"/>
      <c r="DS35" s="625"/>
      <c r="DT35" s="625"/>
      <c r="DU35" s="625"/>
      <c r="DV35" s="626"/>
      <c r="DW35" s="598">
        <v>1</v>
      </c>
      <c r="DX35" s="619"/>
      <c r="DY35" s="619"/>
      <c r="DZ35" s="619"/>
      <c r="EA35" s="619"/>
      <c r="EB35" s="619"/>
      <c r="EC35" s="620"/>
    </row>
    <row r="36" spans="2:133" ht="11.25" customHeight="1">
      <c r="B36" s="636" t="s">
        <v>312</v>
      </c>
      <c r="C36" s="637"/>
      <c r="D36" s="637"/>
      <c r="E36" s="637"/>
      <c r="F36" s="637"/>
      <c r="G36" s="637"/>
      <c r="H36" s="637"/>
      <c r="I36" s="637"/>
      <c r="J36" s="637"/>
      <c r="K36" s="637"/>
      <c r="L36" s="637"/>
      <c r="M36" s="637"/>
      <c r="N36" s="637"/>
      <c r="O36" s="637"/>
      <c r="P36" s="637"/>
      <c r="Q36" s="638"/>
      <c r="R36" s="665">
        <v>7289191</v>
      </c>
      <c r="S36" s="666"/>
      <c r="T36" s="666"/>
      <c r="U36" s="666"/>
      <c r="V36" s="666"/>
      <c r="W36" s="666"/>
      <c r="X36" s="666"/>
      <c r="Y36" s="667"/>
      <c r="Z36" s="668">
        <v>100</v>
      </c>
      <c r="AA36" s="668"/>
      <c r="AB36" s="668"/>
      <c r="AC36" s="668"/>
      <c r="AD36" s="669">
        <v>4055899</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109350</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-196610</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686089</v>
      </c>
      <c r="CS36" s="594"/>
      <c r="CT36" s="594"/>
      <c r="CU36" s="594"/>
      <c r="CV36" s="594"/>
      <c r="CW36" s="594"/>
      <c r="CX36" s="594"/>
      <c r="CY36" s="595"/>
      <c r="CZ36" s="627">
        <v>9.9</v>
      </c>
      <c r="DA36" s="628"/>
      <c r="DB36" s="628"/>
      <c r="DC36" s="629"/>
      <c r="DD36" s="602">
        <v>540617</v>
      </c>
      <c r="DE36" s="594"/>
      <c r="DF36" s="594"/>
      <c r="DG36" s="594"/>
      <c r="DH36" s="594"/>
      <c r="DI36" s="594"/>
      <c r="DJ36" s="594"/>
      <c r="DK36" s="595"/>
      <c r="DL36" s="602">
        <v>417057</v>
      </c>
      <c r="DM36" s="594"/>
      <c r="DN36" s="594"/>
      <c r="DO36" s="594"/>
      <c r="DP36" s="594"/>
      <c r="DQ36" s="594"/>
      <c r="DR36" s="594"/>
      <c r="DS36" s="594"/>
      <c r="DT36" s="594"/>
      <c r="DU36" s="594"/>
      <c r="DV36" s="595"/>
      <c r="DW36" s="598">
        <v>9.6</v>
      </c>
      <c r="DX36" s="619"/>
      <c r="DY36" s="619"/>
      <c r="DZ36" s="619"/>
      <c r="EA36" s="619"/>
      <c r="EB36" s="619"/>
      <c r="EC36" s="620"/>
    </row>
    <row r="37" spans="2:133" ht="11.25" customHeight="1">
      <c r="AQ37" s="672" t="s">
        <v>316</v>
      </c>
      <c r="AR37" s="673"/>
      <c r="AS37" s="673"/>
      <c r="AT37" s="673"/>
      <c r="AU37" s="673"/>
      <c r="AV37" s="673"/>
      <c r="AW37" s="673"/>
      <c r="AX37" s="673"/>
      <c r="AY37" s="674"/>
      <c r="AZ37" s="593">
        <v>5962</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2696</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329350</v>
      </c>
      <c r="CS37" s="625"/>
      <c r="CT37" s="625"/>
      <c r="CU37" s="625"/>
      <c r="CV37" s="625"/>
      <c r="CW37" s="625"/>
      <c r="CX37" s="625"/>
      <c r="CY37" s="626"/>
      <c r="CZ37" s="627">
        <v>4.7</v>
      </c>
      <c r="DA37" s="628"/>
      <c r="DB37" s="628"/>
      <c r="DC37" s="629"/>
      <c r="DD37" s="602">
        <v>324052</v>
      </c>
      <c r="DE37" s="625"/>
      <c r="DF37" s="625"/>
      <c r="DG37" s="625"/>
      <c r="DH37" s="625"/>
      <c r="DI37" s="625"/>
      <c r="DJ37" s="625"/>
      <c r="DK37" s="626"/>
      <c r="DL37" s="602">
        <v>302947</v>
      </c>
      <c r="DM37" s="625"/>
      <c r="DN37" s="625"/>
      <c r="DO37" s="625"/>
      <c r="DP37" s="625"/>
      <c r="DQ37" s="625"/>
      <c r="DR37" s="625"/>
      <c r="DS37" s="625"/>
      <c r="DT37" s="625"/>
      <c r="DU37" s="625"/>
      <c r="DV37" s="626"/>
      <c r="DW37" s="598">
        <v>7</v>
      </c>
      <c r="DX37" s="619"/>
      <c r="DY37" s="619"/>
      <c r="DZ37" s="619"/>
      <c r="EA37" s="619"/>
      <c r="EB37" s="619"/>
      <c r="EC37" s="620"/>
    </row>
    <row r="38" spans="2:133" ht="11.25" customHeight="1">
      <c r="AQ38" s="672" t="s">
        <v>319</v>
      </c>
      <c r="AR38" s="673"/>
      <c r="AS38" s="673"/>
      <c r="AT38" s="673"/>
      <c r="AU38" s="673"/>
      <c r="AV38" s="673"/>
      <c r="AW38" s="673"/>
      <c r="AX38" s="673"/>
      <c r="AY38" s="674"/>
      <c r="AZ38" s="593" t="s">
        <v>320</v>
      </c>
      <c r="BA38" s="594"/>
      <c r="BB38" s="594"/>
      <c r="BC38" s="594"/>
      <c r="BD38" s="625"/>
      <c r="BE38" s="625"/>
      <c r="BF38" s="650"/>
      <c r="BG38" s="607" t="s">
        <v>321</v>
      </c>
      <c r="BH38" s="608"/>
      <c r="BI38" s="608"/>
      <c r="BJ38" s="608"/>
      <c r="BK38" s="608"/>
      <c r="BL38" s="608"/>
      <c r="BM38" s="608"/>
      <c r="BN38" s="608"/>
      <c r="BO38" s="608"/>
      <c r="BP38" s="608"/>
      <c r="BQ38" s="608"/>
      <c r="BR38" s="608"/>
      <c r="BS38" s="608"/>
      <c r="BT38" s="608"/>
      <c r="BU38" s="609"/>
      <c r="BV38" s="593">
        <v>4347</v>
      </c>
      <c r="BW38" s="594"/>
      <c r="BX38" s="594"/>
      <c r="BY38" s="594"/>
      <c r="BZ38" s="594"/>
      <c r="CA38" s="594"/>
      <c r="CB38" s="603"/>
      <c r="CD38" s="607" t="s">
        <v>322</v>
      </c>
      <c r="CE38" s="608"/>
      <c r="CF38" s="608"/>
      <c r="CG38" s="608"/>
      <c r="CH38" s="608"/>
      <c r="CI38" s="608"/>
      <c r="CJ38" s="608"/>
      <c r="CK38" s="608"/>
      <c r="CL38" s="608"/>
      <c r="CM38" s="608"/>
      <c r="CN38" s="608"/>
      <c r="CO38" s="608"/>
      <c r="CP38" s="608"/>
      <c r="CQ38" s="609"/>
      <c r="CR38" s="593">
        <v>810006</v>
      </c>
      <c r="CS38" s="594"/>
      <c r="CT38" s="594"/>
      <c r="CU38" s="594"/>
      <c r="CV38" s="594"/>
      <c r="CW38" s="594"/>
      <c r="CX38" s="594"/>
      <c r="CY38" s="595"/>
      <c r="CZ38" s="627">
        <v>11.7</v>
      </c>
      <c r="DA38" s="628"/>
      <c r="DB38" s="628"/>
      <c r="DC38" s="629"/>
      <c r="DD38" s="602">
        <v>675523</v>
      </c>
      <c r="DE38" s="594"/>
      <c r="DF38" s="594"/>
      <c r="DG38" s="594"/>
      <c r="DH38" s="594"/>
      <c r="DI38" s="594"/>
      <c r="DJ38" s="594"/>
      <c r="DK38" s="595"/>
      <c r="DL38" s="602">
        <v>560416</v>
      </c>
      <c r="DM38" s="594"/>
      <c r="DN38" s="594"/>
      <c r="DO38" s="594"/>
      <c r="DP38" s="594"/>
      <c r="DQ38" s="594"/>
      <c r="DR38" s="594"/>
      <c r="DS38" s="594"/>
      <c r="DT38" s="594"/>
      <c r="DU38" s="594"/>
      <c r="DV38" s="595"/>
      <c r="DW38" s="598">
        <v>12.9</v>
      </c>
      <c r="DX38" s="619"/>
      <c r="DY38" s="619"/>
      <c r="DZ38" s="619"/>
      <c r="EA38" s="619"/>
      <c r="EB38" s="619"/>
      <c r="EC38" s="620"/>
    </row>
    <row r="39" spans="2:133" ht="11.25" customHeight="1">
      <c r="AQ39" s="672" t="s">
        <v>323</v>
      </c>
      <c r="AR39" s="673"/>
      <c r="AS39" s="673"/>
      <c r="AT39" s="673"/>
      <c r="AU39" s="673"/>
      <c r="AV39" s="673"/>
      <c r="AW39" s="673"/>
      <c r="AX39" s="673"/>
      <c r="AY39" s="674"/>
      <c r="AZ39" s="593" t="s">
        <v>320</v>
      </c>
      <c r="BA39" s="594"/>
      <c r="BB39" s="594"/>
      <c r="BC39" s="594"/>
      <c r="BD39" s="625"/>
      <c r="BE39" s="625"/>
      <c r="BF39" s="650"/>
      <c r="BG39" s="678" t="s">
        <v>324</v>
      </c>
      <c r="BH39" s="679"/>
      <c r="BI39" s="679"/>
      <c r="BJ39" s="679"/>
      <c r="BK39" s="679"/>
      <c r="BL39" s="187"/>
      <c r="BM39" s="608" t="s">
        <v>325</v>
      </c>
      <c r="BN39" s="608"/>
      <c r="BO39" s="608"/>
      <c r="BP39" s="608"/>
      <c r="BQ39" s="608"/>
      <c r="BR39" s="608"/>
      <c r="BS39" s="608"/>
      <c r="BT39" s="608"/>
      <c r="BU39" s="609"/>
      <c r="BV39" s="593">
        <v>79</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37258</v>
      </c>
      <c r="CS39" s="625"/>
      <c r="CT39" s="625"/>
      <c r="CU39" s="625"/>
      <c r="CV39" s="625"/>
      <c r="CW39" s="625"/>
      <c r="CX39" s="625"/>
      <c r="CY39" s="626"/>
      <c r="CZ39" s="627">
        <v>0.5</v>
      </c>
      <c r="DA39" s="628"/>
      <c r="DB39" s="628"/>
      <c r="DC39" s="629"/>
      <c r="DD39" s="602">
        <v>20071</v>
      </c>
      <c r="DE39" s="625"/>
      <c r="DF39" s="625"/>
      <c r="DG39" s="625"/>
      <c r="DH39" s="625"/>
      <c r="DI39" s="625"/>
      <c r="DJ39" s="625"/>
      <c r="DK39" s="626"/>
      <c r="DL39" s="602" t="s">
        <v>320</v>
      </c>
      <c r="DM39" s="625"/>
      <c r="DN39" s="625"/>
      <c r="DO39" s="625"/>
      <c r="DP39" s="625"/>
      <c r="DQ39" s="625"/>
      <c r="DR39" s="625"/>
      <c r="DS39" s="625"/>
      <c r="DT39" s="625"/>
      <c r="DU39" s="625"/>
      <c r="DV39" s="626"/>
      <c r="DW39" s="598" t="s">
        <v>320</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200023</v>
      </c>
      <c r="BA40" s="594"/>
      <c r="BB40" s="594"/>
      <c r="BC40" s="594"/>
      <c r="BD40" s="625"/>
      <c r="BE40" s="625"/>
      <c r="BF40" s="650"/>
      <c r="BG40" s="678"/>
      <c r="BH40" s="679"/>
      <c r="BI40" s="679"/>
      <c r="BJ40" s="679"/>
      <c r="BK40" s="679"/>
      <c r="BL40" s="187"/>
      <c r="BM40" s="608" t="s">
        <v>328</v>
      </c>
      <c r="BN40" s="608"/>
      <c r="BO40" s="608"/>
      <c r="BP40" s="608"/>
      <c r="BQ40" s="608"/>
      <c r="BR40" s="608"/>
      <c r="BS40" s="608"/>
      <c r="BT40" s="608"/>
      <c r="BU40" s="609"/>
      <c r="BV40" s="593">
        <v>155</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9506</v>
      </c>
      <c r="CS40" s="594"/>
      <c r="CT40" s="594"/>
      <c r="CU40" s="594"/>
      <c r="CV40" s="594"/>
      <c r="CW40" s="594"/>
      <c r="CX40" s="594"/>
      <c r="CY40" s="595"/>
      <c r="CZ40" s="627">
        <v>0.1</v>
      </c>
      <c r="DA40" s="628"/>
      <c r="DB40" s="628"/>
      <c r="DC40" s="629"/>
      <c r="DD40" s="602">
        <v>350</v>
      </c>
      <c r="DE40" s="594"/>
      <c r="DF40" s="594"/>
      <c r="DG40" s="594"/>
      <c r="DH40" s="594"/>
      <c r="DI40" s="594"/>
      <c r="DJ40" s="594"/>
      <c r="DK40" s="595"/>
      <c r="DL40" s="602" t="s">
        <v>320</v>
      </c>
      <c r="DM40" s="594"/>
      <c r="DN40" s="594"/>
      <c r="DO40" s="594"/>
      <c r="DP40" s="594"/>
      <c r="DQ40" s="594"/>
      <c r="DR40" s="594"/>
      <c r="DS40" s="594"/>
      <c r="DT40" s="594"/>
      <c r="DU40" s="594"/>
      <c r="DV40" s="595"/>
      <c r="DW40" s="598" t="s">
        <v>320</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500633</v>
      </c>
      <c r="BA41" s="666"/>
      <c r="BB41" s="666"/>
      <c r="BC41" s="666"/>
      <c r="BD41" s="661"/>
      <c r="BE41" s="661"/>
      <c r="BF41" s="663"/>
      <c r="BG41" s="680"/>
      <c r="BH41" s="681"/>
      <c r="BI41" s="681"/>
      <c r="BJ41" s="681"/>
      <c r="BK41" s="681"/>
      <c r="BL41" s="189"/>
      <c r="BM41" s="614" t="s">
        <v>331</v>
      </c>
      <c r="BN41" s="614"/>
      <c r="BO41" s="614"/>
      <c r="BP41" s="614"/>
      <c r="BQ41" s="614"/>
      <c r="BR41" s="614"/>
      <c r="BS41" s="614"/>
      <c r="BT41" s="614"/>
      <c r="BU41" s="615"/>
      <c r="BV41" s="665">
        <v>354</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333</v>
      </c>
      <c r="CS41" s="625"/>
      <c r="CT41" s="625"/>
      <c r="CU41" s="625"/>
      <c r="CV41" s="625"/>
      <c r="CW41" s="625"/>
      <c r="CX41" s="625"/>
      <c r="CY41" s="626"/>
      <c r="CZ41" s="627" t="s">
        <v>333</v>
      </c>
      <c r="DA41" s="628"/>
      <c r="DB41" s="628"/>
      <c r="DC41" s="629"/>
      <c r="DD41" s="602" t="s">
        <v>333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1302724</v>
      </c>
      <c r="CS42" s="594"/>
      <c r="CT42" s="594"/>
      <c r="CU42" s="594"/>
      <c r="CV42" s="594"/>
      <c r="CW42" s="594"/>
      <c r="CX42" s="594"/>
      <c r="CY42" s="595"/>
      <c r="CZ42" s="627">
        <v>18.8</v>
      </c>
      <c r="DA42" s="676"/>
      <c r="DB42" s="676"/>
      <c r="DC42" s="677"/>
      <c r="DD42" s="602">
        <v>390776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10159</v>
      </c>
      <c r="CS43" s="625"/>
      <c r="CT43" s="625"/>
      <c r="CU43" s="625"/>
      <c r="CV43" s="625"/>
      <c r="CW43" s="625"/>
      <c r="CX43" s="625"/>
      <c r="CY43" s="626"/>
      <c r="CZ43" s="627">
        <v>0.1</v>
      </c>
      <c r="DA43" s="628"/>
      <c r="DB43" s="628"/>
      <c r="DC43" s="629"/>
      <c r="DD43" s="602">
        <v>10159</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338</v>
      </c>
      <c r="CD44" s="699" t="s">
        <v>289</v>
      </c>
      <c r="CE44" s="700"/>
      <c r="CF44" s="590" t="s">
        <v>339</v>
      </c>
      <c r="CG44" s="591"/>
      <c r="CH44" s="591"/>
      <c r="CI44" s="591"/>
      <c r="CJ44" s="591"/>
      <c r="CK44" s="591"/>
      <c r="CL44" s="591"/>
      <c r="CM44" s="591"/>
      <c r="CN44" s="591"/>
      <c r="CO44" s="591"/>
      <c r="CP44" s="591"/>
      <c r="CQ44" s="592"/>
      <c r="CR44" s="593">
        <v>1297692</v>
      </c>
      <c r="CS44" s="594"/>
      <c r="CT44" s="594"/>
      <c r="CU44" s="594"/>
      <c r="CV44" s="594"/>
      <c r="CW44" s="594"/>
      <c r="CX44" s="594"/>
      <c r="CY44" s="595"/>
      <c r="CZ44" s="627">
        <v>18.7</v>
      </c>
      <c r="DA44" s="676"/>
      <c r="DB44" s="676"/>
      <c r="DC44" s="677"/>
      <c r="DD44" s="602">
        <v>388315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340</v>
      </c>
      <c r="CG45" s="591"/>
      <c r="CH45" s="591"/>
      <c r="CI45" s="591"/>
      <c r="CJ45" s="591"/>
      <c r="CK45" s="591"/>
      <c r="CL45" s="591"/>
      <c r="CM45" s="591"/>
      <c r="CN45" s="591"/>
      <c r="CO45" s="591"/>
      <c r="CP45" s="591"/>
      <c r="CQ45" s="592"/>
      <c r="CR45" s="593">
        <v>690603</v>
      </c>
      <c r="CS45" s="625"/>
      <c r="CT45" s="625"/>
      <c r="CU45" s="625"/>
      <c r="CV45" s="625"/>
      <c r="CW45" s="625"/>
      <c r="CX45" s="625"/>
      <c r="CY45" s="626"/>
      <c r="CZ45" s="627">
        <v>9.9</v>
      </c>
      <c r="DA45" s="628"/>
      <c r="DB45" s="628"/>
      <c r="DC45" s="629"/>
      <c r="DD45" s="602">
        <v>61769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341</v>
      </c>
      <c r="CG46" s="591"/>
      <c r="CH46" s="591"/>
      <c r="CI46" s="591"/>
      <c r="CJ46" s="591"/>
      <c r="CK46" s="591"/>
      <c r="CL46" s="591"/>
      <c r="CM46" s="591"/>
      <c r="CN46" s="591"/>
      <c r="CO46" s="591"/>
      <c r="CP46" s="591"/>
      <c r="CQ46" s="592"/>
      <c r="CR46" s="593">
        <v>558389</v>
      </c>
      <c r="CS46" s="594"/>
      <c r="CT46" s="594"/>
      <c r="CU46" s="594"/>
      <c r="CV46" s="594"/>
      <c r="CW46" s="594"/>
      <c r="CX46" s="594"/>
      <c r="CY46" s="595"/>
      <c r="CZ46" s="627">
        <v>8</v>
      </c>
      <c r="DA46" s="676"/>
      <c r="DB46" s="676"/>
      <c r="DC46" s="677"/>
      <c r="DD46" s="602">
        <v>294146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342</v>
      </c>
      <c r="CG47" s="591"/>
      <c r="CH47" s="591"/>
      <c r="CI47" s="591"/>
      <c r="CJ47" s="591"/>
      <c r="CK47" s="591"/>
      <c r="CL47" s="591"/>
      <c r="CM47" s="591"/>
      <c r="CN47" s="591"/>
      <c r="CO47" s="591"/>
      <c r="CP47" s="591"/>
      <c r="CQ47" s="592"/>
      <c r="CR47" s="593">
        <v>5032</v>
      </c>
      <c r="CS47" s="625"/>
      <c r="CT47" s="625"/>
      <c r="CU47" s="625"/>
      <c r="CV47" s="625"/>
      <c r="CW47" s="625"/>
      <c r="CX47" s="625"/>
      <c r="CY47" s="626"/>
      <c r="CZ47" s="627">
        <v>0.1</v>
      </c>
      <c r="DA47" s="628"/>
      <c r="DB47" s="628"/>
      <c r="DC47" s="629"/>
      <c r="DD47" s="602">
        <v>2461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343</v>
      </c>
      <c r="CG48" s="591"/>
      <c r="CH48" s="591"/>
      <c r="CI48" s="591"/>
      <c r="CJ48" s="591"/>
      <c r="CK48" s="591"/>
      <c r="CL48" s="591"/>
      <c r="CM48" s="591"/>
      <c r="CN48" s="591"/>
      <c r="CO48" s="591"/>
      <c r="CP48" s="591"/>
      <c r="CQ48" s="592"/>
      <c r="CR48" s="593" t="s">
        <v>344</v>
      </c>
      <c r="CS48" s="594"/>
      <c r="CT48" s="594"/>
      <c r="CU48" s="594"/>
      <c r="CV48" s="594"/>
      <c r="CW48" s="594"/>
      <c r="CX48" s="594"/>
      <c r="CY48" s="595"/>
      <c r="CZ48" s="627" t="s">
        <v>344</v>
      </c>
      <c r="DA48" s="676"/>
      <c r="DB48" s="676"/>
      <c r="DC48" s="677"/>
      <c r="DD48" s="602" t="s">
        <v>344</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345</v>
      </c>
      <c r="CE49" s="637"/>
      <c r="CF49" s="637"/>
      <c r="CG49" s="637"/>
      <c r="CH49" s="637"/>
      <c r="CI49" s="637"/>
      <c r="CJ49" s="637"/>
      <c r="CK49" s="637"/>
      <c r="CL49" s="637"/>
      <c r="CM49" s="637"/>
      <c r="CN49" s="637"/>
      <c r="CO49" s="637"/>
      <c r="CP49" s="637"/>
      <c r="CQ49" s="638"/>
      <c r="CR49" s="665">
        <v>6945351</v>
      </c>
      <c r="CS49" s="661"/>
      <c r="CT49" s="661"/>
      <c r="CU49" s="661"/>
      <c r="CV49" s="661"/>
      <c r="CW49" s="661"/>
      <c r="CX49" s="661"/>
      <c r="CY49" s="688"/>
      <c r="CZ49" s="689">
        <v>100</v>
      </c>
      <c r="DA49" s="690"/>
      <c r="DB49" s="690"/>
      <c r="DC49" s="691"/>
      <c r="DD49" s="692">
        <v>4614669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347</v>
      </c>
      <c r="DK2" s="735"/>
      <c r="DL2" s="735"/>
      <c r="DM2" s="735"/>
      <c r="DN2" s="735"/>
      <c r="DO2" s="736"/>
      <c r="DP2" s="200"/>
      <c r="DQ2" s="734" t="s">
        <v>348</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349</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350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351</v>
      </c>
      <c r="B5" s="729"/>
      <c r="C5" s="729"/>
      <c r="D5" s="729"/>
      <c r="E5" s="729"/>
      <c r="F5" s="729"/>
      <c r="G5" s="729"/>
      <c r="H5" s="729"/>
      <c r="I5" s="729"/>
      <c r="J5" s="729"/>
      <c r="K5" s="729"/>
      <c r="L5" s="729"/>
      <c r="M5" s="729"/>
      <c r="N5" s="729"/>
      <c r="O5" s="729"/>
      <c r="P5" s="730"/>
      <c r="Q5" s="705" t="s">
        <v>352</v>
      </c>
      <c r="R5" s="706"/>
      <c r="S5" s="706"/>
      <c r="T5" s="706"/>
      <c r="U5" s="707"/>
      <c r="V5" s="705" t="s">
        <v>353</v>
      </c>
      <c r="W5" s="706"/>
      <c r="X5" s="706"/>
      <c r="Y5" s="706"/>
      <c r="Z5" s="707"/>
      <c r="AA5" s="705" t="s">
        <v>354</v>
      </c>
      <c r="AB5" s="706"/>
      <c r="AC5" s="706"/>
      <c r="AD5" s="706"/>
      <c r="AE5" s="706"/>
      <c r="AF5" s="738" t="s">
        <v>355</v>
      </c>
      <c r="AG5" s="706"/>
      <c r="AH5" s="706"/>
      <c r="AI5" s="706"/>
      <c r="AJ5" s="717"/>
      <c r="AK5" s="706" t="s">
        <v>356</v>
      </c>
      <c r="AL5" s="706"/>
      <c r="AM5" s="706"/>
      <c r="AN5" s="706"/>
      <c r="AO5" s="707"/>
      <c r="AP5" s="705" t="s">
        <v>357</v>
      </c>
      <c r="AQ5" s="706"/>
      <c r="AR5" s="706"/>
      <c r="AS5" s="706"/>
      <c r="AT5" s="707"/>
      <c r="AU5" s="705" t="s">
        <v>358</v>
      </c>
      <c r="AV5" s="706"/>
      <c r="AW5" s="706"/>
      <c r="AX5" s="706"/>
      <c r="AY5" s="717"/>
      <c r="AZ5" s="207"/>
      <c r="BA5" s="207"/>
      <c r="BB5" s="207"/>
      <c r="BC5" s="207"/>
      <c r="BD5" s="207"/>
      <c r="BE5" s="208"/>
      <c r="BF5" s="208"/>
      <c r="BG5" s="208"/>
      <c r="BH5" s="208"/>
      <c r="BI5" s="208"/>
      <c r="BJ5" s="208"/>
      <c r="BK5" s="208"/>
      <c r="BL5" s="208"/>
      <c r="BM5" s="208"/>
      <c r="BN5" s="208"/>
      <c r="BO5" s="208"/>
      <c r="BP5" s="208"/>
      <c r="BQ5" s="728" t="s">
        <v>359</v>
      </c>
      <c r="BR5" s="729"/>
      <c r="BS5" s="729"/>
      <c r="BT5" s="729"/>
      <c r="BU5" s="729"/>
      <c r="BV5" s="729"/>
      <c r="BW5" s="729"/>
      <c r="BX5" s="729"/>
      <c r="BY5" s="729"/>
      <c r="BZ5" s="729"/>
      <c r="CA5" s="729"/>
      <c r="CB5" s="729"/>
      <c r="CC5" s="729"/>
      <c r="CD5" s="729"/>
      <c r="CE5" s="729"/>
      <c r="CF5" s="729"/>
      <c r="CG5" s="730"/>
      <c r="CH5" s="705" t="s">
        <v>360</v>
      </c>
      <c r="CI5" s="706"/>
      <c r="CJ5" s="706"/>
      <c r="CK5" s="706"/>
      <c r="CL5" s="707"/>
      <c r="CM5" s="705" t="s">
        <v>361</v>
      </c>
      <c r="CN5" s="706"/>
      <c r="CO5" s="706"/>
      <c r="CP5" s="706"/>
      <c r="CQ5" s="707"/>
      <c r="CR5" s="705" t="s">
        <v>362</v>
      </c>
      <c r="CS5" s="706"/>
      <c r="CT5" s="706"/>
      <c r="CU5" s="706"/>
      <c r="CV5" s="707"/>
      <c r="CW5" s="705" t="s">
        <v>363</v>
      </c>
      <c r="CX5" s="706"/>
      <c r="CY5" s="706"/>
      <c r="CZ5" s="706"/>
      <c r="DA5" s="707"/>
      <c r="DB5" s="705" t="s">
        <v>364</v>
      </c>
      <c r="DC5" s="706"/>
      <c r="DD5" s="706"/>
      <c r="DE5" s="706"/>
      <c r="DF5" s="707"/>
      <c r="DG5" s="711" t="s">
        <v>365</v>
      </c>
      <c r="DH5" s="712"/>
      <c r="DI5" s="712"/>
      <c r="DJ5" s="712"/>
      <c r="DK5" s="713"/>
      <c r="DL5" s="711" t="s">
        <v>366</v>
      </c>
      <c r="DM5" s="712"/>
      <c r="DN5" s="712"/>
      <c r="DO5" s="712"/>
      <c r="DP5" s="713"/>
      <c r="DQ5" s="705" t="s">
        <v>367</v>
      </c>
      <c r="DR5" s="706"/>
      <c r="DS5" s="706"/>
      <c r="DT5" s="706"/>
      <c r="DU5" s="707"/>
      <c r="DV5" s="705" t="s">
        <v>358</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368</v>
      </c>
      <c r="C7" s="720"/>
      <c r="D7" s="720"/>
      <c r="E7" s="720"/>
      <c r="F7" s="720"/>
      <c r="G7" s="720"/>
      <c r="H7" s="720"/>
      <c r="I7" s="720"/>
      <c r="J7" s="720"/>
      <c r="K7" s="720"/>
      <c r="L7" s="720"/>
      <c r="M7" s="720"/>
      <c r="N7" s="720"/>
      <c r="O7" s="720"/>
      <c r="P7" s="721"/>
      <c r="Q7" s="722">
        <v>7291</v>
      </c>
      <c r="R7" s="723"/>
      <c r="S7" s="723"/>
      <c r="T7" s="723"/>
      <c r="U7" s="723"/>
      <c r="V7" s="723">
        <v>6947</v>
      </c>
      <c r="W7" s="723"/>
      <c r="X7" s="723"/>
      <c r="Y7" s="723"/>
      <c r="Z7" s="723"/>
      <c r="AA7" s="723">
        <v>344</v>
      </c>
      <c r="AB7" s="723"/>
      <c r="AC7" s="723"/>
      <c r="AD7" s="723"/>
      <c r="AE7" s="724"/>
      <c r="AF7" s="725">
        <v>290</v>
      </c>
      <c r="AG7" s="726"/>
      <c r="AH7" s="726"/>
      <c r="AI7" s="726"/>
      <c r="AJ7" s="727"/>
      <c r="AK7" s="762">
        <v>245</v>
      </c>
      <c r="AL7" s="763"/>
      <c r="AM7" s="763"/>
      <c r="AN7" s="763"/>
      <c r="AO7" s="763"/>
      <c r="AP7" s="763">
        <v>8317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541</v>
      </c>
      <c r="BT7" s="767"/>
      <c r="BU7" s="767"/>
      <c r="BV7" s="767"/>
      <c r="BW7" s="767"/>
      <c r="BX7" s="767"/>
      <c r="BY7" s="767"/>
      <c r="BZ7" s="767"/>
      <c r="CA7" s="767"/>
      <c r="CB7" s="767"/>
      <c r="CC7" s="767"/>
      <c r="CD7" s="767"/>
      <c r="CE7" s="767"/>
      <c r="CF7" s="767"/>
      <c r="CG7" s="768"/>
      <c r="CH7" s="759">
        <v>5</v>
      </c>
      <c r="CI7" s="760"/>
      <c r="CJ7" s="760"/>
      <c r="CK7" s="760"/>
      <c r="CL7" s="761"/>
      <c r="CM7" s="759">
        <v>127</v>
      </c>
      <c r="CN7" s="760"/>
      <c r="CO7" s="760"/>
      <c r="CP7" s="760"/>
      <c r="CQ7" s="761"/>
      <c r="CR7" s="759">
        <v>51</v>
      </c>
      <c r="CS7" s="760"/>
      <c r="CT7" s="760"/>
      <c r="CU7" s="760"/>
      <c r="CV7" s="761"/>
      <c r="CW7" s="759" t="s">
        <v>542</v>
      </c>
      <c r="CX7" s="760"/>
      <c r="CY7" s="760"/>
      <c r="CZ7" s="760"/>
      <c r="DA7" s="761"/>
      <c r="DB7" s="759" t="s">
        <v>542</v>
      </c>
      <c r="DC7" s="760"/>
      <c r="DD7" s="760"/>
      <c r="DE7" s="760"/>
      <c r="DF7" s="761"/>
      <c r="DG7" s="759" t="s">
        <v>542</v>
      </c>
      <c r="DH7" s="760"/>
      <c r="DI7" s="760"/>
      <c r="DJ7" s="760"/>
      <c r="DK7" s="761"/>
      <c r="DL7" s="759" t="s">
        <v>542</v>
      </c>
      <c r="DM7" s="760"/>
      <c r="DN7" s="760"/>
      <c r="DO7" s="760"/>
      <c r="DP7" s="761"/>
      <c r="DQ7" s="759" t="s">
        <v>542</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370</v>
      </c>
      <c r="B23" s="778" t="s">
        <v>371</v>
      </c>
      <c r="C23" s="779"/>
      <c r="D23" s="779"/>
      <c r="E23" s="779"/>
      <c r="F23" s="779"/>
      <c r="G23" s="779"/>
      <c r="H23" s="779"/>
      <c r="I23" s="779"/>
      <c r="J23" s="779"/>
      <c r="K23" s="779"/>
      <c r="L23" s="779"/>
      <c r="M23" s="779"/>
      <c r="N23" s="779"/>
      <c r="O23" s="779"/>
      <c r="P23" s="780"/>
      <c r="Q23" s="781">
        <v>7291</v>
      </c>
      <c r="R23" s="782"/>
      <c r="S23" s="782"/>
      <c r="T23" s="782"/>
      <c r="U23" s="782"/>
      <c r="V23" s="782">
        <v>6947</v>
      </c>
      <c r="W23" s="782"/>
      <c r="X23" s="782"/>
      <c r="Y23" s="782"/>
      <c r="Z23" s="782"/>
      <c r="AA23" s="782">
        <v>344</v>
      </c>
      <c r="AB23" s="782"/>
      <c r="AC23" s="782"/>
      <c r="AD23" s="782"/>
      <c r="AE23" s="783"/>
      <c r="AF23" s="784">
        <v>290</v>
      </c>
      <c r="AG23" s="782"/>
      <c r="AH23" s="782"/>
      <c r="AI23" s="782"/>
      <c r="AJ23" s="785"/>
      <c r="AK23" s="786"/>
      <c r="AL23" s="787"/>
      <c r="AM23" s="787"/>
      <c r="AN23" s="787"/>
      <c r="AO23" s="787"/>
      <c r="AP23" s="782">
        <v>8317</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351</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358</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382</v>
      </c>
      <c r="C28" s="720"/>
      <c r="D28" s="720"/>
      <c r="E28" s="720"/>
      <c r="F28" s="720"/>
      <c r="G28" s="720"/>
      <c r="H28" s="720"/>
      <c r="I28" s="720"/>
      <c r="J28" s="720"/>
      <c r="K28" s="720"/>
      <c r="L28" s="720"/>
      <c r="M28" s="720"/>
      <c r="N28" s="720"/>
      <c r="O28" s="720"/>
      <c r="P28" s="721"/>
      <c r="Q28" s="810">
        <v>2280</v>
      </c>
      <c r="R28" s="811"/>
      <c r="S28" s="811"/>
      <c r="T28" s="811"/>
      <c r="U28" s="811"/>
      <c r="V28" s="811">
        <v>2262</v>
      </c>
      <c r="W28" s="811"/>
      <c r="X28" s="811"/>
      <c r="Y28" s="811"/>
      <c r="Z28" s="811"/>
      <c r="AA28" s="811">
        <v>18</v>
      </c>
      <c r="AB28" s="811"/>
      <c r="AC28" s="811"/>
      <c r="AD28" s="811"/>
      <c r="AE28" s="812"/>
      <c r="AF28" s="813">
        <v>18</v>
      </c>
      <c r="AG28" s="811"/>
      <c r="AH28" s="811"/>
      <c r="AI28" s="811"/>
      <c r="AJ28" s="814"/>
      <c r="AK28" s="815">
        <v>200</v>
      </c>
      <c r="AL28" s="806"/>
      <c r="AM28" s="806"/>
      <c r="AN28" s="806"/>
      <c r="AO28" s="806"/>
      <c r="AP28" s="806" t="s">
        <v>533</v>
      </c>
      <c r="AQ28" s="806"/>
      <c r="AR28" s="806"/>
      <c r="AS28" s="806"/>
      <c r="AT28" s="806"/>
      <c r="AU28" s="806" t="s">
        <v>533</v>
      </c>
      <c r="AV28" s="806"/>
      <c r="AW28" s="806"/>
      <c r="AX28" s="806"/>
      <c r="AY28" s="806"/>
      <c r="AZ28" s="807" t="s">
        <v>533</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383</v>
      </c>
      <c r="C29" s="744"/>
      <c r="D29" s="744"/>
      <c r="E29" s="744"/>
      <c r="F29" s="744"/>
      <c r="G29" s="744"/>
      <c r="H29" s="744"/>
      <c r="I29" s="744"/>
      <c r="J29" s="744"/>
      <c r="K29" s="744"/>
      <c r="L29" s="744"/>
      <c r="M29" s="744"/>
      <c r="N29" s="744"/>
      <c r="O29" s="744"/>
      <c r="P29" s="745"/>
      <c r="Q29" s="746">
        <v>1720</v>
      </c>
      <c r="R29" s="747"/>
      <c r="S29" s="747"/>
      <c r="T29" s="747"/>
      <c r="U29" s="747"/>
      <c r="V29" s="747">
        <v>1642</v>
      </c>
      <c r="W29" s="747"/>
      <c r="X29" s="747"/>
      <c r="Y29" s="747"/>
      <c r="Z29" s="747"/>
      <c r="AA29" s="747">
        <v>78</v>
      </c>
      <c r="AB29" s="747"/>
      <c r="AC29" s="747"/>
      <c r="AD29" s="747"/>
      <c r="AE29" s="748"/>
      <c r="AF29" s="749">
        <v>78</v>
      </c>
      <c r="AG29" s="750"/>
      <c r="AH29" s="750"/>
      <c r="AI29" s="750"/>
      <c r="AJ29" s="751"/>
      <c r="AK29" s="818">
        <v>218</v>
      </c>
      <c r="AL29" s="819"/>
      <c r="AM29" s="819"/>
      <c r="AN29" s="819"/>
      <c r="AO29" s="819"/>
      <c r="AP29" s="819" t="s">
        <v>533</v>
      </c>
      <c r="AQ29" s="819"/>
      <c r="AR29" s="819"/>
      <c r="AS29" s="819"/>
      <c r="AT29" s="819"/>
      <c r="AU29" s="819" t="s">
        <v>533</v>
      </c>
      <c r="AV29" s="819"/>
      <c r="AW29" s="819"/>
      <c r="AX29" s="819"/>
      <c r="AY29" s="819"/>
      <c r="AZ29" s="820" t="s">
        <v>533</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384</v>
      </c>
      <c r="C30" s="744"/>
      <c r="D30" s="744"/>
      <c r="E30" s="744"/>
      <c r="F30" s="744"/>
      <c r="G30" s="744"/>
      <c r="H30" s="744"/>
      <c r="I30" s="744"/>
      <c r="J30" s="744"/>
      <c r="K30" s="744"/>
      <c r="L30" s="744"/>
      <c r="M30" s="744"/>
      <c r="N30" s="744"/>
      <c r="O30" s="744"/>
      <c r="P30" s="745"/>
      <c r="Q30" s="746">
        <v>170</v>
      </c>
      <c r="R30" s="747"/>
      <c r="S30" s="747"/>
      <c r="T30" s="747"/>
      <c r="U30" s="747"/>
      <c r="V30" s="747">
        <v>166</v>
      </c>
      <c r="W30" s="747"/>
      <c r="X30" s="747"/>
      <c r="Y30" s="747"/>
      <c r="Z30" s="747"/>
      <c r="AA30" s="747">
        <v>4</v>
      </c>
      <c r="AB30" s="747"/>
      <c r="AC30" s="747"/>
      <c r="AD30" s="747"/>
      <c r="AE30" s="748"/>
      <c r="AF30" s="749">
        <v>4</v>
      </c>
      <c r="AG30" s="750"/>
      <c r="AH30" s="750"/>
      <c r="AI30" s="750"/>
      <c r="AJ30" s="751"/>
      <c r="AK30" s="818">
        <v>283</v>
      </c>
      <c r="AL30" s="819"/>
      <c r="AM30" s="819"/>
      <c r="AN30" s="819"/>
      <c r="AO30" s="819"/>
      <c r="AP30" s="819" t="s">
        <v>533</v>
      </c>
      <c r="AQ30" s="819"/>
      <c r="AR30" s="819"/>
      <c r="AS30" s="819"/>
      <c r="AT30" s="819"/>
      <c r="AU30" s="819" t="s">
        <v>533</v>
      </c>
      <c r="AV30" s="819"/>
      <c r="AW30" s="819"/>
      <c r="AX30" s="819"/>
      <c r="AY30" s="819"/>
      <c r="AZ30" s="820" t="s">
        <v>533</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385</v>
      </c>
      <c r="C31" s="744"/>
      <c r="D31" s="744"/>
      <c r="E31" s="744"/>
      <c r="F31" s="744"/>
      <c r="G31" s="744"/>
      <c r="H31" s="744"/>
      <c r="I31" s="744"/>
      <c r="J31" s="744"/>
      <c r="K31" s="744"/>
      <c r="L31" s="744"/>
      <c r="M31" s="744"/>
      <c r="N31" s="744"/>
      <c r="O31" s="744"/>
      <c r="P31" s="745"/>
      <c r="Q31" s="746">
        <v>227</v>
      </c>
      <c r="R31" s="747"/>
      <c r="S31" s="747"/>
      <c r="T31" s="747"/>
      <c r="U31" s="747"/>
      <c r="V31" s="747">
        <v>190</v>
      </c>
      <c r="W31" s="747"/>
      <c r="X31" s="747"/>
      <c r="Y31" s="747"/>
      <c r="Z31" s="747"/>
      <c r="AA31" s="747">
        <v>37</v>
      </c>
      <c r="AB31" s="747"/>
      <c r="AC31" s="747"/>
      <c r="AD31" s="747"/>
      <c r="AE31" s="748"/>
      <c r="AF31" s="749">
        <v>547</v>
      </c>
      <c r="AG31" s="750"/>
      <c r="AH31" s="750"/>
      <c r="AI31" s="750"/>
      <c r="AJ31" s="751"/>
      <c r="AK31" s="818">
        <v>6</v>
      </c>
      <c r="AL31" s="819"/>
      <c r="AM31" s="819"/>
      <c r="AN31" s="819"/>
      <c r="AO31" s="819"/>
      <c r="AP31" s="819">
        <v>167</v>
      </c>
      <c r="AQ31" s="819"/>
      <c r="AR31" s="819"/>
      <c r="AS31" s="819"/>
      <c r="AT31" s="819"/>
      <c r="AU31" s="819">
        <v>23</v>
      </c>
      <c r="AV31" s="819"/>
      <c r="AW31" s="819"/>
      <c r="AX31" s="819"/>
      <c r="AY31" s="819"/>
      <c r="AZ31" s="820" t="s">
        <v>533</v>
      </c>
      <c r="BA31" s="820"/>
      <c r="BB31" s="820"/>
      <c r="BC31" s="820"/>
      <c r="BD31" s="820"/>
      <c r="BE31" s="816" t="s">
        <v>386</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387</v>
      </c>
      <c r="C32" s="744"/>
      <c r="D32" s="744"/>
      <c r="E32" s="744"/>
      <c r="F32" s="744"/>
      <c r="G32" s="744"/>
      <c r="H32" s="744"/>
      <c r="I32" s="744"/>
      <c r="J32" s="744"/>
      <c r="K32" s="744"/>
      <c r="L32" s="744"/>
      <c r="M32" s="744"/>
      <c r="N32" s="744"/>
      <c r="O32" s="744"/>
      <c r="P32" s="745"/>
      <c r="Q32" s="746">
        <v>226</v>
      </c>
      <c r="R32" s="747"/>
      <c r="S32" s="747"/>
      <c r="T32" s="747"/>
      <c r="U32" s="747"/>
      <c r="V32" s="747">
        <v>222</v>
      </c>
      <c r="W32" s="747"/>
      <c r="X32" s="747"/>
      <c r="Y32" s="747"/>
      <c r="Z32" s="747"/>
      <c r="AA32" s="747">
        <v>4</v>
      </c>
      <c r="AB32" s="747"/>
      <c r="AC32" s="747"/>
      <c r="AD32" s="747"/>
      <c r="AE32" s="748"/>
      <c r="AF32" s="749">
        <v>4</v>
      </c>
      <c r="AG32" s="750"/>
      <c r="AH32" s="750"/>
      <c r="AI32" s="750"/>
      <c r="AJ32" s="751"/>
      <c r="AK32" s="818">
        <v>109</v>
      </c>
      <c r="AL32" s="819"/>
      <c r="AM32" s="819"/>
      <c r="AN32" s="819"/>
      <c r="AO32" s="819"/>
      <c r="AP32" s="819">
        <v>1823</v>
      </c>
      <c r="AQ32" s="819"/>
      <c r="AR32" s="819"/>
      <c r="AS32" s="819"/>
      <c r="AT32" s="819"/>
      <c r="AU32" s="819">
        <v>1719</v>
      </c>
      <c r="AV32" s="819"/>
      <c r="AW32" s="819"/>
      <c r="AX32" s="819"/>
      <c r="AY32" s="819"/>
      <c r="AZ32" s="820" t="s">
        <v>533</v>
      </c>
      <c r="BA32" s="820"/>
      <c r="BB32" s="820"/>
      <c r="BC32" s="820"/>
      <c r="BD32" s="820"/>
      <c r="BE32" s="816" t="s">
        <v>388</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370</v>
      </c>
      <c r="B63" s="778" t="s">
        <v>390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651</v>
      </c>
      <c r="AG63" s="830"/>
      <c r="AH63" s="830"/>
      <c r="AI63" s="830"/>
      <c r="AJ63" s="831"/>
      <c r="AK63" s="832"/>
      <c r="AL63" s="827"/>
      <c r="AM63" s="827"/>
      <c r="AN63" s="827"/>
      <c r="AO63" s="827"/>
      <c r="AP63" s="830">
        <v>1990</v>
      </c>
      <c r="AQ63" s="830"/>
      <c r="AR63" s="830"/>
      <c r="AS63" s="830"/>
      <c r="AT63" s="830"/>
      <c r="AU63" s="830">
        <v>1742</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392</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0" t="s">
        <v>377</v>
      </c>
      <c r="AG66" s="801"/>
      <c r="AH66" s="801"/>
      <c r="AI66" s="801"/>
      <c r="AJ66" s="841"/>
      <c r="AK66" s="705" t="s">
        <v>378</v>
      </c>
      <c r="AL66" s="729"/>
      <c r="AM66" s="729"/>
      <c r="AN66" s="729"/>
      <c r="AO66" s="730"/>
      <c r="AP66" s="705" t="s">
        <v>379</v>
      </c>
      <c r="AQ66" s="706"/>
      <c r="AR66" s="706"/>
      <c r="AS66" s="706"/>
      <c r="AT66" s="707"/>
      <c r="AU66" s="705" t="s">
        <v>393</v>
      </c>
      <c r="AV66" s="706"/>
      <c r="AW66" s="706"/>
      <c r="AX66" s="706"/>
      <c r="AY66" s="707"/>
      <c r="AZ66" s="705" t="s">
        <v>358</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534</v>
      </c>
      <c r="C68" s="858"/>
      <c r="D68" s="858"/>
      <c r="E68" s="858"/>
      <c r="F68" s="858"/>
      <c r="G68" s="858"/>
      <c r="H68" s="858"/>
      <c r="I68" s="858"/>
      <c r="J68" s="858"/>
      <c r="K68" s="858"/>
      <c r="L68" s="858"/>
      <c r="M68" s="858"/>
      <c r="N68" s="858"/>
      <c r="O68" s="858"/>
      <c r="P68" s="859"/>
      <c r="Q68" s="860">
        <v>150</v>
      </c>
      <c r="R68" s="854"/>
      <c r="S68" s="854"/>
      <c r="T68" s="854"/>
      <c r="U68" s="854"/>
      <c r="V68" s="854">
        <v>148</v>
      </c>
      <c r="W68" s="854"/>
      <c r="X68" s="854"/>
      <c r="Y68" s="854"/>
      <c r="Z68" s="854"/>
      <c r="AA68" s="854">
        <v>2</v>
      </c>
      <c r="AB68" s="854"/>
      <c r="AC68" s="854"/>
      <c r="AD68" s="854"/>
      <c r="AE68" s="854"/>
      <c r="AF68" s="854">
        <v>2</v>
      </c>
      <c r="AG68" s="854"/>
      <c r="AH68" s="854"/>
      <c r="AI68" s="854"/>
      <c r="AJ68" s="854"/>
      <c r="AK68" s="854">
        <v>10</v>
      </c>
      <c r="AL68" s="854"/>
      <c r="AM68" s="854"/>
      <c r="AN68" s="854"/>
      <c r="AO68" s="854"/>
      <c r="AP68" s="854" t="s">
        <v>540</v>
      </c>
      <c r="AQ68" s="854"/>
      <c r="AR68" s="854"/>
      <c r="AS68" s="854"/>
      <c r="AT68" s="854"/>
      <c r="AU68" s="854" t="s">
        <v>540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535</v>
      </c>
      <c r="C69" s="862"/>
      <c r="D69" s="862"/>
      <c r="E69" s="862"/>
      <c r="F69" s="862"/>
      <c r="G69" s="862"/>
      <c r="H69" s="862"/>
      <c r="I69" s="862"/>
      <c r="J69" s="862"/>
      <c r="K69" s="862"/>
      <c r="L69" s="862"/>
      <c r="M69" s="862"/>
      <c r="N69" s="862"/>
      <c r="O69" s="862"/>
      <c r="P69" s="863"/>
      <c r="Q69" s="864">
        <v>1066</v>
      </c>
      <c r="R69" s="819"/>
      <c r="S69" s="819"/>
      <c r="T69" s="819"/>
      <c r="U69" s="819"/>
      <c r="V69" s="819">
        <v>1060</v>
      </c>
      <c r="W69" s="819"/>
      <c r="X69" s="819"/>
      <c r="Y69" s="819"/>
      <c r="Z69" s="819"/>
      <c r="AA69" s="819">
        <v>6</v>
      </c>
      <c r="AB69" s="819"/>
      <c r="AC69" s="819"/>
      <c r="AD69" s="819"/>
      <c r="AE69" s="819"/>
      <c r="AF69" s="819">
        <v>6</v>
      </c>
      <c r="AG69" s="819"/>
      <c r="AH69" s="819"/>
      <c r="AI69" s="819"/>
      <c r="AJ69" s="819"/>
      <c r="AK69" s="819">
        <v>53</v>
      </c>
      <c r="AL69" s="819"/>
      <c r="AM69" s="819"/>
      <c r="AN69" s="819"/>
      <c r="AO69" s="819"/>
      <c r="AP69" s="819">
        <v>332</v>
      </c>
      <c r="AQ69" s="819"/>
      <c r="AR69" s="819"/>
      <c r="AS69" s="819"/>
      <c r="AT69" s="819"/>
      <c r="AU69" s="819">
        <v>67</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536</v>
      </c>
      <c r="C70" s="862"/>
      <c r="D70" s="862"/>
      <c r="E70" s="862"/>
      <c r="F70" s="862"/>
      <c r="G70" s="862"/>
      <c r="H70" s="862"/>
      <c r="I70" s="862"/>
      <c r="J70" s="862"/>
      <c r="K70" s="862"/>
      <c r="L70" s="862"/>
      <c r="M70" s="862"/>
      <c r="N70" s="862"/>
      <c r="O70" s="862"/>
      <c r="P70" s="863"/>
      <c r="Q70" s="864">
        <v>473</v>
      </c>
      <c r="R70" s="819"/>
      <c r="S70" s="819"/>
      <c r="T70" s="819"/>
      <c r="U70" s="819"/>
      <c r="V70" s="819">
        <v>426</v>
      </c>
      <c r="W70" s="819"/>
      <c r="X70" s="819"/>
      <c r="Y70" s="819"/>
      <c r="Z70" s="819"/>
      <c r="AA70" s="819">
        <v>47</v>
      </c>
      <c r="AB70" s="819"/>
      <c r="AC70" s="819"/>
      <c r="AD70" s="819"/>
      <c r="AE70" s="819"/>
      <c r="AF70" s="819">
        <v>47</v>
      </c>
      <c r="AG70" s="819"/>
      <c r="AH70" s="819"/>
      <c r="AI70" s="819"/>
      <c r="AJ70" s="819"/>
      <c r="AK70" s="819">
        <v>10</v>
      </c>
      <c r="AL70" s="819"/>
      <c r="AM70" s="819"/>
      <c r="AN70" s="819"/>
      <c r="AO70" s="819"/>
      <c r="AP70" s="819" t="s">
        <v>540</v>
      </c>
      <c r="AQ70" s="819"/>
      <c r="AR70" s="819"/>
      <c r="AS70" s="819"/>
      <c r="AT70" s="819"/>
      <c r="AU70" s="819" t="s">
        <v>540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537</v>
      </c>
      <c r="C71" s="862"/>
      <c r="D71" s="862"/>
      <c r="E71" s="862"/>
      <c r="F71" s="862"/>
      <c r="G71" s="862"/>
      <c r="H71" s="862"/>
      <c r="I71" s="862"/>
      <c r="J71" s="862"/>
      <c r="K71" s="862"/>
      <c r="L71" s="862"/>
      <c r="M71" s="862"/>
      <c r="N71" s="862"/>
      <c r="O71" s="862"/>
      <c r="P71" s="863"/>
      <c r="Q71" s="864">
        <v>15279</v>
      </c>
      <c r="R71" s="819"/>
      <c r="S71" s="819"/>
      <c r="T71" s="819"/>
      <c r="U71" s="819"/>
      <c r="V71" s="819">
        <v>14853</v>
      </c>
      <c r="W71" s="819"/>
      <c r="X71" s="819"/>
      <c r="Y71" s="819"/>
      <c r="Z71" s="819"/>
      <c r="AA71" s="819">
        <v>426</v>
      </c>
      <c r="AB71" s="819"/>
      <c r="AC71" s="819"/>
      <c r="AD71" s="819"/>
      <c r="AE71" s="819"/>
      <c r="AF71" s="819">
        <v>426</v>
      </c>
      <c r="AG71" s="819"/>
      <c r="AH71" s="819"/>
      <c r="AI71" s="819"/>
      <c r="AJ71" s="819"/>
      <c r="AK71" s="819">
        <v>145</v>
      </c>
      <c r="AL71" s="819"/>
      <c r="AM71" s="819"/>
      <c r="AN71" s="819"/>
      <c r="AO71" s="819"/>
      <c r="AP71" s="819" t="s">
        <v>540</v>
      </c>
      <c r="AQ71" s="819"/>
      <c r="AR71" s="819"/>
      <c r="AS71" s="819"/>
      <c r="AT71" s="819"/>
      <c r="AU71" s="819" t="s">
        <v>540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538</v>
      </c>
      <c r="C72" s="862"/>
      <c r="D72" s="862"/>
      <c r="E72" s="862"/>
      <c r="F72" s="862"/>
      <c r="G72" s="862"/>
      <c r="H72" s="862"/>
      <c r="I72" s="862"/>
      <c r="J72" s="862"/>
      <c r="K72" s="862"/>
      <c r="L72" s="862"/>
      <c r="M72" s="862"/>
      <c r="N72" s="862"/>
      <c r="O72" s="862"/>
      <c r="P72" s="863"/>
      <c r="Q72" s="864">
        <v>2162</v>
      </c>
      <c r="R72" s="819"/>
      <c r="S72" s="819"/>
      <c r="T72" s="819"/>
      <c r="U72" s="819"/>
      <c r="V72" s="819">
        <v>2158</v>
      </c>
      <c r="W72" s="819"/>
      <c r="X72" s="819"/>
      <c r="Y72" s="819"/>
      <c r="Z72" s="819"/>
      <c r="AA72" s="819">
        <v>3</v>
      </c>
      <c r="AB72" s="819"/>
      <c r="AC72" s="819"/>
      <c r="AD72" s="819"/>
      <c r="AE72" s="819"/>
      <c r="AF72" s="819">
        <v>3</v>
      </c>
      <c r="AG72" s="819"/>
      <c r="AH72" s="819"/>
      <c r="AI72" s="819"/>
      <c r="AJ72" s="819"/>
      <c r="AK72" s="819">
        <v>3</v>
      </c>
      <c r="AL72" s="819"/>
      <c r="AM72" s="819"/>
      <c r="AN72" s="819"/>
      <c r="AO72" s="819"/>
      <c r="AP72" s="819" t="s">
        <v>540</v>
      </c>
      <c r="AQ72" s="819"/>
      <c r="AR72" s="819"/>
      <c r="AS72" s="819"/>
      <c r="AT72" s="819"/>
      <c r="AU72" s="819" t="s">
        <v>540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539</v>
      </c>
      <c r="C73" s="862"/>
      <c r="D73" s="862"/>
      <c r="E73" s="862"/>
      <c r="F73" s="862"/>
      <c r="G73" s="862"/>
      <c r="H73" s="862"/>
      <c r="I73" s="862"/>
      <c r="J73" s="862"/>
      <c r="K73" s="862"/>
      <c r="L73" s="862"/>
      <c r="M73" s="862"/>
      <c r="N73" s="862"/>
      <c r="O73" s="862"/>
      <c r="P73" s="863"/>
      <c r="Q73" s="864">
        <v>270300</v>
      </c>
      <c r="R73" s="819"/>
      <c r="S73" s="819"/>
      <c r="T73" s="819"/>
      <c r="U73" s="819"/>
      <c r="V73" s="819">
        <v>259535</v>
      </c>
      <c r="W73" s="819"/>
      <c r="X73" s="819"/>
      <c r="Y73" s="819"/>
      <c r="Z73" s="819"/>
      <c r="AA73" s="819">
        <v>10765</v>
      </c>
      <c r="AB73" s="819"/>
      <c r="AC73" s="819"/>
      <c r="AD73" s="819"/>
      <c r="AE73" s="819"/>
      <c r="AF73" s="819">
        <v>10765</v>
      </c>
      <c r="AG73" s="819"/>
      <c r="AH73" s="819"/>
      <c r="AI73" s="819"/>
      <c r="AJ73" s="819"/>
      <c r="AK73" s="819">
        <v>3923</v>
      </c>
      <c r="AL73" s="819"/>
      <c r="AM73" s="819"/>
      <c r="AN73" s="819"/>
      <c r="AO73" s="819"/>
      <c r="AP73" s="819" t="s">
        <v>540</v>
      </c>
      <c r="AQ73" s="819"/>
      <c r="AR73" s="819"/>
      <c r="AS73" s="819"/>
      <c r="AT73" s="819"/>
      <c r="AU73" s="819" t="s">
        <v>540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370</v>
      </c>
      <c r="B88" s="778" t="s">
        <v>394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11249</v>
      </c>
      <c r="AG88" s="830"/>
      <c r="AH88" s="830"/>
      <c r="AI88" s="830"/>
      <c r="AJ88" s="830"/>
      <c r="AK88" s="827"/>
      <c r="AL88" s="827"/>
      <c r="AM88" s="827"/>
      <c r="AN88" s="827"/>
      <c r="AO88" s="827"/>
      <c r="AP88" s="830">
        <v>332</v>
      </c>
      <c r="AQ88" s="830"/>
      <c r="AR88" s="830"/>
      <c r="AS88" s="830"/>
      <c r="AT88" s="830"/>
      <c r="AU88" s="830">
        <v>67</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395</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51</v>
      </c>
      <c r="CS102" s="838"/>
      <c r="CT102" s="838"/>
      <c r="CU102" s="838"/>
      <c r="CV102" s="881"/>
      <c r="CW102" s="880" t="s">
        <v>540</v>
      </c>
      <c r="CX102" s="838"/>
      <c r="CY102" s="838"/>
      <c r="CZ102" s="838"/>
      <c r="DA102" s="881"/>
      <c r="DB102" s="880" t="s">
        <v>540</v>
      </c>
      <c r="DC102" s="838"/>
      <c r="DD102" s="838"/>
      <c r="DE102" s="838"/>
      <c r="DF102" s="881"/>
      <c r="DG102" s="880" t="s">
        <v>540</v>
      </c>
      <c r="DH102" s="838"/>
      <c r="DI102" s="838"/>
      <c r="DJ102" s="838"/>
      <c r="DK102" s="881"/>
      <c r="DL102" s="880" t="s">
        <v>540</v>
      </c>
      <c r="DM102" s="838"/>
      <c r="DN102" s="838"/>
      <c r="DO102" s="838"/>
      <c r="DP102" s="881"/>
      <c r="DQ102" s="880" t="s">
        <v>540</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403</v>
      </c>
      <c r="AB109" s="883"/>
      <c r="AC109" s="883"/>
      <c r="AD109" s="883"/>
      <c r="AE109" s="884"/>
      <c r="AF109" s="882" t="s">
        <v>288</v>
      </c>
      <c r="AG109" s="883"/>
      <c r="AH109" s="883"/>
      <c r="AI109" s="883"/>
      <c r="AJ109" s="884"/>
      <c r="AK109" s="882" t="s">
        <v>287</v>
      </c>
      <c r="AL109" s="883"/>
      <c r="AM109" s="883"/>
      <c r="AN109" s="883"/>
      <c r="AO109" s="884"/>
      <c r="AP109" s="882" t="s">
        <v>404</v>
      </c>
      <c r="AQ109" s="883"/>
      <c r="AR109" s="883"/>
      <c r="AS109" s="883"/>
      <c r="AT109" s="885"/>
      <c r="AU109" s="904" t="s">
        <v>402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403</v>
      </c>
      <c r="BR109" s="883"/>
      <c r="BS109" s="883"/>
      <c r="BT109" s="883"/>
      <c r="BU109" s="884"/>
      <c r="BV109" s="882" t="s">
        <v>288</v>
      </c>
      <c r="BW109" s="883"/>
      <c r="BX109" s="883"/>
      <c r="BY109" s="883"/>
      <c r="BZ109" s="884"/>
      <c r="CA109" s="882" t="s">
        <v>287</v>
      </c>
      <c r="CB109" s="883"/>
      <c r="CC109" s="883"/>
      <c r="CD109" s="883"/>
      <c r="CE109" s="884"/>
      <c r="CF109" s="905" t="s">
        <v>404</v>
      </c>
      <c r="CG109" s="905"/>
      <c r="CH109" s="905"/>
      <c r="CI109" s="905"/>
      <c r="CJ109" s="905"/>
      <c r="CK109" s="882" t="s">
        <v>405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403</v>
      </c>
      <c r="DH109" s="883"/>
      <c r="DI109" s="883"/>
      <c r="DJ109" s="883"/>
      <c r="DK109" s="884"/>
      <c r="DL109" s="882" t="s">
        <v>288</v>
      </c>
      <c r="DM109" s="883"/>
      <c r="DN109" s="883"/>
      <c r="DO109" s="883"/>
      <c r="DP109" s="884"/>
      <c r="DQ109" s="882" t="s">
        <v>287</v>
      </c>
      <c r="DR109" s="883"/>
      <c r="DS109" s="883"/>
      <c r="DT109" s="883"/>
      <c r="DU109" s="884"/>
      <c r="DV109" s="882" t="s">
        <v>404</v>
      </c>
      <c r="DW109" s="883"/>
      <c r="DX109" s="883"/>
      <c r="DY109" s="883"/>
      <c r="DZ109" s="885"/>
    </row>
    <row r="110" spans="1:131" s="197" customFormat="1" ht="26.25" customHeight="1">
      <c r="A110" s="886" t="s">
        <v>406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908892</v>
      </c>
      <c r="AB110" s="890"/>
      <c r="AC110" s="890"/>
      <c r="AD110" s="890"/>
      <c r="AE110" s="891"/>
      <c r="AF110" s="892">
        <v>940155</v>
      </c>
      <c r="AG110" s="890"/>
      <c r="AH110" s="890"/>
      <c r="AI110" s="890"/>
      <c r="AJ110" s="891"/>
      <c r="AK110" s="892">
        <v>921925</v>
      </c>
      <c r="AL110" s="890"/>
      <c r="AM110" s="890"/>
      <c r="AN110" s="890"/>
      <c r="AO110" s="891"/>
      <c r="AP110" s="893">
        <v>25.6</v>
      </c>
      <c r="AQ110" s="894"/>
      <c r="AR110" s="894"/>
      <c r="AS110" s="894"/>
      <c r="AT110" s="895"/>
      <c r="AU110" s="896" t="s">
        <v>60</v>
      </c>
      <c r="AV110" s="897"/>
      <c r="AW110" s="897"/>
      <c r="AX110" s="897"/>
      <c r="AY110" s="898"/>
      <c r="AZ110" s="940" t="s">
        <v>407</v>
      </c>
      <c r="BA110" s="887"/>
      <c r="BB110" s="887"/>
      <c r="BC110" s="887"/>
      <c r="BD110" s="887"/>
      <c r="BE110" s="887"/>
      <c r="BF110" s="887"/>
      <c r="BG110" s="887"/>
      <c r="BH110" s="887"/>
      <c r="BI110" s="887"/>
      <c r="BJ110" s="887"/>
      <c r="BK110" s="887"/>
      <c r="BL110" s="887"/>
      <c r="BM110" s="887"/>
      <c r="BN110" s="887"/>
      <c r="BO110" s="887"/>
      <c r="BP110" s="888"/>
      <c r="BQ110" s="926">
        <v>8144966</v>
      </c>
      <c r="BR110" s="927"/>
      <c r="BS110" s="927"/>
      <c r="BT110" s="927"/>
      <c r="BU110" s="927"/>
      <c r="BV110" s="927">
        <v>8373511</v>
      </c>
      <c r="BW110" s="927"/>
      <c r="BX110" s="927"/>
      <c r="BY110" s="927"/>
      <c r="BZ110" s="927"/>
      <c r="CA110" s="927">
        <v>8317335</v>
      </c>
      <c r="CB110" s="927"/>
      <c r="CC110" s="927"/>
      <c r="CD110" s="927"/>
      <c r="CE110" s="927"/>
      <c r="CF110" s="941">
        <v>231.1</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410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411</v>
      </c>
      <c r="BA111" s="950"/>
      <c r="BB111" s="950"/>
      <c r="BC111" s="950"/>
      <c r="BD111" s="950"/>
      <c r="BE111" s="950"/>
      <c r="BF111" s="950"/>
      <c r="BG111" s="950"/>
      <c r="BH111" s="950"/>
      <c r="BI111" s="950"/>
      <c r="BJ111" s="950"/>
      <c r="BK111" s="950"/>
      <c r="BL111" s="950"/>
      <c r="BM111" s="950"/>
      <c r="BN111" s="950"/>
      <c r="BO111" s="950"/>
      <c r="BP111" s="951"/>
      <c r="BQ111" s="919" t="s">
        <v>111</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5"/>
      <c r="CL111" s="946"/>
      <c r="CM111" s="916" t="s">
        <v>412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413</v>
      </c>
      <c r="B112" s="953"/>
      <c r="C112" s="950" t="s">
        <v>414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415</v>
      </c>
      <c r="BA112" s="950"/>
      <c r="BB112" s="950"/>
      <c r="BC112" s="950"/>
      <c r="BD112" s="950"/>
      <c r="BE112" s="950"/>
      <c r="BF112" s="950"/>
      <c r="BG112" s="950"/>
      <c r="BH112" s="950"/>
      <c r="BI112" s="950"/>
      <c r="BJ112" s="950"/>
      <c r="BK112" s="950"/>
      <c r="BL112" s="950"/>
      <c r="BM112" s="950"/>
      <c r="BN112" s="950"/>
      <c r="BO112" s="950"/>
      <c r="BP112" s="951"/>
      <c r="BQ112" s="919">
        <v>1803214</v>
      </c>
      <c r="BR112" s="920"/>
      <c r="BS112" s="920"/>
      <c r="BT112" s="920"/>
      <c r="BU112" s="920"/>
      <c r="BV112" s="920">
        <v>1779874</v>
      </c>
      <c r="BW112" s="920"/>
      <c r="BX112" s="920"/>
      <c r="BY112" s="920"/>
      <c r="BZ112" s="920"/>
      <c r="CA112" s="920">
        <v>1742047</v>
      </c>
      <c r="CB112" s="920"/>
      <c r="CC112" s="920"/>
      <c r="CD112" s="920"/>
      <c r="CE112" s="920"/>
      <c r="CF112" s="914">
        <v>48.4</v>
      </c>
      <c r="CG112" s="915"/>
      <c r="CH112" s="915"/>
      <c r="CI112" s="915"/>
      <c r="CJ112" s="915"/>
      <c r="CK112" s="945"/>
      <c r="CL112" s="946"/>
      <c r="CM112" s="916" t="s">
        <v>416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91688</v>
      </c>
      <c r="AB113" s="934"/>
      <c r="AC113" s="934"/>
      <c r="AD113" s="934"/>
      <c r="AE113" s="935"/>
      <c r="AF113" s="936">
        <v>92667</v>
      </c>
      <c r="AG113" s="934"/>
      <c r="AH113" s="934"/>
      <c r="AI113" s="934"/>
      <c r="AJ113" s="935"/>
      <c r="AK113" s="936">
        <v>94880</v>
      </c>
      <c r="AL113" s="934"/>
      <c r="AM113" s="934"/>
      <c r="AN113" s="934"/>
      <c r="AO113" s="935"/>
      <c r="AP113" s="937">
        <v>2.6</v>
      </c>
      <c r="AQ113" s="938"/>
      <c r="AR113" s="938"/>
      <c r="AS113" s="938"/>
      <c r="AT113" s="939"/>
      <c r="AU113" s="899"/>
      <c r="AV113" s="900"/>
      <c r="AW113" s="900"/>
      <c r="AX113" s="900"/>
      <c r="AY113" s="901"/>
      <c r="AZ113" s="949" t="s">
        <v>418</v>
      </c>
      <c r="BA113" s="950"/>
      <c r="BB113" s="950"/>
      <c r="BC113" s="950"/>
      <c r="BD113" s="950"/>
      <c r="BE113" s="950"/>
      <c r="BF113" s="950"/>
      <c r="BG113" s="950"/>
      <c r="BH113" s="950"/>
      <c r="BI113" s="950"/>
      <c r="BJ113" s="950"/>
      <c r="BK113" s="950"/>
      <c r="BL113" s="950"/>
      <c r="BM113" s="950"/>
      <c r="BN113" s="950"/>
      <c r="BO113" s="950"/>
      <c r="BP113" s="951"/>
      <c r="BQ113" s="919">
        <v>8549</v>
      </c>
      <c r="BR113" s="920"/>
      <c r="BS113" s="920"/>
      <c r="BT113" s="920"/>
      <c r="BU113" s="920"/>
      <c r="BV113" s="920">
        <v>66513</v>
      </c>
      <c r="BW113" s="920"/>
      <c r="BX113" s="920"/>
      <c r="BY113" s="920"/>
      <c r="BZ113" s="920"/>
      <c r="CA113" s="920">
        <v>66061</v>
      </c>
      <c r="CB113" s="920"/>
      <c r="CC113" s="920"/>
      <c r="CD113" s="920"/>
      <c r="CE113" s="920"/>
      <c r="CF113" s="914">
        <v>1.8</v>
      </c>
      <c r="CG113" s="915"/>
      <c r="CH113" s="915"/>
      <c r="CI113" s="915"/>
      <c r="CJ113" s="915"/>
      <c r="CK113" s="945"/>
      <c r="CL113" s="946"/>
      <c r="CM113" s="916" t="s">
        <v>419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420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1780</v>
      </c>
      <c r="AB114" s="959"/>
      <c r="AC114" s="959"/>
      <c r="AD114" s="959"/>
      <c r="AE114" s="960"/>
      <c r="AF114" s="961">
        <v>2158</v>
      </c>
      <c r="AG114" s="959"/>
      <c r="AH114" s="959"/>
      <c r="AI114" s="959"/>
      <c r="AJ114" s="960"/>
      <c r="AK114" s="961">
        <v>2396</v>
      </c>
      <c r="AL114" s="959"/>
      <c r="AM114" s="959"/>
      <c r="AN114" s="959"/>
      <c r="AO114" s="960"/>
      <c r="AP114" s="962">
        <v>0.1</v>
      </c>
      <c r="AQ114" s="963"/>
      <c r="AR114" s="963"/>
      <c r="AS114" s="963"/>
      <c r="AT114" s="964"/>
      <c r="AU114" s="899"/>
      <c r="AV114" s="900"/>
      <c r="AW114" s="900"/>
      <c r="AX114" s="900"/>
      <c r="AY114" s="901"/>
      <c r="AZ114" s="949" t="s">
        <v>421</v>
      </c>
      <c r="BA114" s="950"/>
      <c r="BB114" s="950"/>
      <c r="BC114" s="950"/>
      <c r="BD114" s="950"/>
      <c r="BE114" s="950"/>
      <c r="BF114" s="950"/>
      <c r="BG114" s="950"/>
      <c r="BH114" s="950"/>
      <c r="BI114" s="950"/>
      <c r="BJ114" s="950"/>
      <c r="BK114" s="950"/>
      <c r="BL114" s="950"/>
      <c r="BM114" s="950"/>
      <c r="BN114" s="950"/>
      <c r="BO114" s="950"/>
      <c r="BP114" s="951"/>
      <c r="BQ114" s="919">
        <v>1333838</v>
      </c>
      <c r="BR114" s="920"/>
      <c r="BS114" s="920"/>
      <c r="BT114" s="920"/>
      <c r="BU114" s="920"/>
      <c r="BV114" s="920">
        <v>1262100</v>
      </c>
      <c r="BW114" s="920"/>
      <c r="BX114" s="920"/>
      <c r="BY114" s="920"/>
      <c r="BZ114" s="920"/>
      <c r="CA114" s="920">
        <v>1139787</v>
      </c>
      <c r="CB114" s="920"/>
      <c r="CC114" s="920"/>
      <c r="CD114" s="920"/>
      <c r="CE114" s="920"/>
      <c r="CF114" s="914">
        <v>31.7</v>
      </c>
      <c r="CG114" s="915"/>
      <c r="CH114" s="915"/>
      <c r="CI114" s="915"/>
      <c r="CJ114" s="915"/>
      <c r="CK114" s="945"/>
      <c r="CL114" s="946"/>
      <c r="CM114" s="916" t="s">
        <v>422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111</v>
      </c>
      <c r="AB115" s="934"/>
      <c r="AC115" s="934"/>
      <c r="AD115" s="934"/>
      <c r="AE115" s="935"/>
      <c r="AF115" s="936" t="s">
        <v>111</v>
      </c>
      <c r="AG115" s="934"/>
      <c r="AH115" s="934"/>
      <c r="AI115" s="934"/>
      <c r="AJ115" s="935"/>
      <c r="AK115" s="936" t="s">
        <v>111</v>
      </c>
      <c r="AL115" s="934"/>
      <c r="AM115" s="934"/>
      <c r="AN115" s="934"/>
      <c r="AO115" s="935"/>
      <c r="AP115" s="937" t="s">
        <v>111</v>
      </c>
      <c r="AQ115" s="938"/>
      <c r="AR115" s="938"/>
      <c r="AS115" s="938"/>
      <c r="AT115" s="939"/>
      <c r="AU115" s="899"/>
      <c r="AV115" s="900"/>
      <c r="AW115" s="900"/>
      <c r="AX115" s="900"/>
      <c r="AY115" s="901"/>
      <c r="AZ115" s="949" t="s">
        <v>424</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425</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426</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165</v>
      </c>
      <c r="AB116" s="959"/>
      <c r="AC116" s="959"/>
      <c r="AD116" s="959"/>
      <c r="AE116" s="960"/>
      <c r="AF116" s="961">
        <v>148</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427</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429</v>
      </c>
      <c r="Z117" s="884"/>
      <c r="AA117" s="996">
        <v>1002525</v>
      </c>
      <c r="AB117" s="966"/>
      <c r="AC117" s="966"/>
      <c r="AD117" s="966"/>
      <c r="AE117" s="967"/>
      <c r="AF117" s="965">
        <v>1035128</v>
      </c>
      <c r="AG117" s="966"/>
      <c r="AH117" s="966"/>
      <c r="AI117" s="966"/>
      <c r="AJ117" s="967"/>
      <c r="AK117" s="965">
        <v>1019201</v>
      </c>
      <c r="AL117" s="966"/>
      <c r="AM117" s="966"/>
      <c r="AN117" s="966"/>
      <c r="AO117" s="967"/>
      <c r="AP117" s="968"/>
      <c r="AQ117" s="969"/>
      <c r="AR117" s="969"/>
      <c r="AS117" s="969"/>
      <c r="AT117" s="970"/>
      <c r="AU117" s="899"/>
      <c r="AV117" s="900"/>
      <c r="AW117" s="900"/>
      <c r="AX117" s="900"/>
      <c r="AY117" s="901"/>
      <c r="AZ117" s="995" t="s">
        <v>430</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403</v>
      </c>
      <c r="AB118" s="883"/>
      <c r="AC118" s="883"/>
      <c r="AD118" s="883"/>
      <c r="AE118" s="884"/>
      <c r="AF118" s="882" t="s">
        <v>288</v>
      </c>
      <c r="AG118" s="883"/>
      <c r="AH118" s="883"/>
      <c r="AI118" s="883"/>
      <c r="AJ118" s="884"/>
      <c r="AK118" s="882" t="s">
        <v>287</v>
      </c>
      <c r="AL118" s="883"/>
      <c r="AM118" s="883"/>
      <c r="AN118" s="883"/>
      <c r="AO118" s="884"/>
      <c r="AP118" s="990" t="s">
        <v>404</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432</v>
      </c>
      <c r="BP118" s="994"/>
      <c r="BQ118" s="985">
        <v>11290567</v>
      </c>
      <c r="BR118" s="986"/>
      <c r="BS118" s="986"/>
      <c r="BT118" s="986"/>
      <c r="BU118" s="986"/>
      <c r="BV118" s="986">
        <v>11481998</v>
      </c>
      <c r="BW118" s="986"/>
      <c r="BX118" s="986"/>
      <c r="BY118" s="986"/>
      <c r="BZ118" s="986"/>
      <c r="CA118" s="986">
        <v>11265230</v>
      </c>
      <c r="CB118" s="986"/>
      <c r="CC118" s="986"/>
      <c r="CD118" s="986"/>
      <c r="CE118" s="986"/>
      <c r="CF118" s="987"/>
      <c r="CG118" s="988"/>
      <c r="CH118" s="988"/>
      <c r="CI118" s="988"/>
      <c r="CJ118" s="989"/>
      <c r="CK118" s="945"/>
      <c r="CL118" s="946"/>
      <c r="CM118" s="916" t="s">
        <v>433</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434</v>
      </c>
      <c r="AV119" s="978"/>
      <c r="AW119" s="978"/>
      <c r="AX119" s="978"/>
      <c r="AY119" s="979"/>
      <c r="AZ119" s="940" t="s">
        <v>435</v>
      </c>
      <c r="BA119" s="887"/>
      <c r="BB119" s="887"/>
      <c r="BC119" s="887"/>
      <c r="BD119" s="887"/>
      <c r="BE119" s="887"/>
      <c r="BF119" s="887"/>
      <c r="BG119" s="887"/>
      <c r="BH119" s="887"/>
      <c r="BI119" s="887"/>
      <c r="BJ119" s="887"/>
      <c r="BK119" s="887"/>
      <c r="BL119" s="887"/>
      <c r="BM119" s="887"/>
      <c r="BN119" s="887"/>
      <c r="BO119" s="887"/>
      <c r="BP119" s="888"/>
      <c r="BQ119" s="926">
        <v>2379844</v>
      </c>
      <c r="BR119" s="927"/>
      <c r="BS119" s="927"/>
      <c r="BT119" s="927"/>
      <c r="BU119" s="927"/>
      <c r="BV119" s="927">
        <v>2514603</v>
      </c>
      <c r="BW119" s="927"/>
      <c r="BX119" s="927"/>
      <c r="BY119" s="927"/>
      <c r="BZ119" s="927"/>
      <c r="CA119" s="927">
        <v>2366428</v>
      </c>
      <c r="CB119" s="927"/>
      <c r="CC119" s="927"/>
      <c r="CD119" s="927"/>
      <c r="CE119" s="927"/>
      <c r="CF119" s="941">
        <v>65.8</v>
      </c>
      <c r="CG119" s="942"/>
      <c r="CH119" s="942"/>
      <c r="CI119" s="942"/>
      <c r="CJ119" s="942"/>
      <c r="CK119" s="947"/>
      <c r="CL119" s="948"/>
      <c r="CM119" s="1004" t="s">
        <v>436</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412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437</v>
      </c>
      <c r="BA120" s="950"/>
      <c r="BB120" s="950"/>
      <c r="BC120" s="950"/>
      <c r="BD120" s="950"/>
      <c r="BE120" s="950"/>
      <c r="BF120" s="950"/>
      <c r="BG120" s="950"/>
      <c r="BH120" s="950"/>
      <c r="BI120" s="950"/>
      <c r="BJ120" s="950"/>
      <c r="BK120" s="950"/>
      <c r="BL120" s="950"/>
      <c r="BM120" s="950"/>
      <c r="BN120" s="950"/>
      <c r="BO120" s="950"/>
      <c r="BP120" s="951"/>
      <c r="BQ120" s="919">
        <v>27837</v>
      </c>
      <c r="BR120" s="920"/>
      <c r="BS120" s="920"/>
      <c r="BT120" s="920"/>
      <c r="BU120" s="920"/>
      <c r="BV120" s="920">
        <v>21305</v>
      </c>
      <c r="BW120" s="920"/>
      <c r="BX120" s="920"/>
      <c r="BY120" s="920"/>
      <c r="BZ120" s="920"/>
      <c r="CA120" s="920">
        <v>14660</v>
      </c>
      <c r="CB120" s="920"/>
      <c r="CC120" s="920"/>
      <c r="CD120" s="920"/>
      <c r="CE120" s="920"/>
      <c r="CF120" s="914">
        <v>0.4</v>
      </c>
      <c r="CG120" s="915"/>
      <c r="CH120" s="915"/>
      <c r="CI120" s="915"/>
      <c r="CJ120" s="915"/>
      <c r="CK120" s="1013" t="s">
        <v>438</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1772466</v>
      </c>
      <c r="DH120" s="927"/>
      <c r="DI120" s="927"/>
      <c r="DJ120" s="927"/>
      <c r="DK120" s="927"/>
      <c r="DL120" s="927">
        <v>1752918</v>
      </c>
      <c r="DM120" s="927"/>
      <c r="DN120" s="927"/>
      <c r="DO120" s="927"/>
      <c r="DP120" s="927"/>
      <c r="DQ120" s="927">
        <v>1719303</v>
      </c>
      <c r="DR120" s="927"/>
      <c r="DS120" s="927"/>
      <c r="DT120" s="927"/>
      <c r="DU120" s="927"/>
      <c r="DV120" s="928">
        <v>47.8</v>
      </c>
      <c r="DW120" s="928"/>
      <c r="DX120" s="928"/>
      <c r="DY120" s="928"/>
      <c r="DZ120" s="929"/>
    </row>
    <row r="121" spans="1:130" s="197" customFormat="1" ht="26.25" customHeight="1">
      <c r="A121" s="975"/>
      <c r="B121" s="946"/>
      <c r="C121" s="1010" t="s">
        <v>439</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440</v>
      </c>
      <c r="BA121" s="971"/>
      <c r="BB121" s="971"/>
      <c r="BC121" s="971"/>
      <c r="BD121" s="971"/>
      <c r="BE121" s="971"/>
      <c r="BF121" s="971"/>
      <c r="BG121" s="971"/>
      <c r="BH121" s="971"/>
      <c r="BI121" s="971"/>
      <c r="BJ121" s="971"/>
      <c r="BK121" s="971"/>
      <c r="BL121" s="971"/>
      <c r="BM121" s="971"/>
      <c r="BN121" s="971"/>
      <c r="BO121" s="971"/>
      <c r="BP121" s="972"/>
      <c r="BQ121" s="985">
        <v>7242650</v>
      </c>
      <c r="BR121" s="986"/>
      <c r="BS121" s="986"/>
      <c r="BT121" s="986"/>
      <c r="BU121" s="986"/>
      <c r="BV121" s="986">
        <v>7498139</v>
      </c>
      <c r="BW121" s="986"/>
      <c r="BX121" s="986"/>
      <c r="BY121" s="986"/>
      <c r="BZ121" s="986"/>
      <c r="CA121" s="986">
        <v>7411652</v>
      </c>
      <c r="CB121" s="986"/>
      <c r="CC121" s="986"/>
      <c r="CD121" s="986"/>
      <c r="CE121" s="986"/>
      <c r="CF121" s="1024">
        <v>205.9</v>
      </c>
      <c r="CG121" s="1025"/>
      <c r="CH121" s="1025"/>
      <c r="CI121" s="1025"/>
      <c r="CJ121" s="1025"/>
      <c r="CK121" s="1016"/>
      <c r="CL121" s="1017"/>
      <c r="CM121" s="1017"/>
      <c r="CN121" s="1017"/>
      <c r="CO121" s="1018"/>
      <c r="CP121" s="1007" t="s">
        <v>385</v>
      </c>
      <c r="CQ121" s="1008"/>
      <c r="CR121" s="1008"/>
      <c r="CS121" s="1008"/>
      <c r="CT121" s="1008"/>
      <c r="CU121" s="1008"/>
      <c r="CV121" s="1008"/>
      <c r="CW121" s="1008"/>
      <c r="CX121" s="1008"/>
      <c r="CY121" s="1008"/>
      <c r="CZ121" s="1008"/>
      <c r="DA121" s="1008"/>
      <c r="DB121" s="1008"/>
      <c r="DC121" s="1008"/>
      <c r="DD121" s="1008"/>
      <c r="DE121" s="1008"/>
      <c r="DF121" s="1009"/>
      <c r="DG121" s="919">
        <v>30748</v>
      </c>
      <c r="DH121" s="920"/>
      <c r="DI121" s="920"/>
      <c r="DJ121" s="920"/>
      <c r="DK121" s="920"/>
      <c r="DL121" s="920">
        <v>26956</v>
      </c>
      <c r="DM121" s="920"/>
      <c r="DN121" s="920"/>
      <c r="DO121" s="920"/>
      <c r="DP121" s="920"/>
      <c r="DQ121" s="920">
        <v>22744</v>
      </c>
      <c r="DR121" s="920"/>
      <c r="DS121" s="920"/>
      <c r="DT121" s="920"/>
      <c r="DU121" s="920"/>
      <c r="DV121" s="921">
        <v>0.6</v>
      </c>
      <c r="DW121" s="921"/>
      <c r="DX121" s="921"/>
      <c r="DY121" s="921"/>
      <c r="DZ121" s="922"/>
    </row>
    <row r="122" spans="1:130" s="197" customFormat="1" ht="26.25" customHeight="1">
      <c r="A122" s="975"/>
      <c r="B122" s="946"/>
      <c r="C122" s="916" t="s">
        <v>422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441</v>
      </c>
      <c r="BP122" s="994"/>
      <c r="BQ122" s="1034">
        <v>9650331</v>
      </c>
      <c r="BR122" s="1035"/>
      <c r="BS122" s="1035"/>
      <c r="BT122" s="1035"/>
      <c r="BU122" s="1035"/>
      <c r="BV122" s="1035">
        <v>10034047</v>
      </c>
      <c r="BW122" s="1035"/>
      <c r="BX122" s="1035"/>
      <c r="BY122" s="1035"/>
      <c r="BZ122" s="1035"/>
      <c r="CA122" s="1035">
        <v>9792740</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442</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44.7</v>
      </c>
      <c r="BR123" s="1027"/>
      <c r="BS123" s="1027"/>
      <c r="BT123" s="1027"/>
      <c r="BU123" s="1027"/>
      <c r="BV123" s="1027">
        <v>39.4</v>
      </c>
      <c r="BW123" s="1027"/>
      <c r="BX123" s="1027"/>
      <c r="BY123" s="1027"/>
      <c r="BZ123" s="1027"/>
      <c r="CA123" s="1027">
        <v>40.9</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443</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433</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444</v>
      </c>
      <c r="CL125" s="1014"/>
      <c r="CM125" s="1014"/>
      <c r="CN125" s="1014"/>
      <c r="CO125" s="1015"/>
      <c r="CP125" s="940" t="s">
        <v>445</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446</v>
      </c>
      <c r="AY126" s="1037"/>
      <c r="AZ126" s="1037"/>
      <c r="BA126" s="1037"/>
      <c r="BB126" s="1037"/>
      <c r="BC126" s="1037"/>
      <c r="BD126" s="1037"/>
      <c r="BE126" s="1038"/>
      <c r="BF126" s="1052" t="s">
        <v>447</v>
      </c>
      <c r="BG126" s="1037"/>
      <c r="BH126" s="1037"/>
      <c r="BI126" s="1037"/>
      <c r="BJ126" s="1037"/>
      <c r="BK126" s="1037"/>
      <c r="BL126" s="1038"/>
      <c r="BM126" s="1052" t="s">
        <v>448</v>
      </c>
      <c r="BN126" s="1037"/>
      <c r="BO126" s="1037"/>
      <c r="BP126" s="1037"/>
      <c r="BQ126" s="1037"/>
      <c r="BR126" s="1037"/>
      <c r="BS126" s="1038"/>
      <c r="BT126" s="1052" t="s">
        <v>449</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450</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451</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452</v>
      </c>
      <c r="AY127" s="887"/>
      <c r="AZ127" s="887"/>
      <c r="BA127" s="887"/>
      <c r="BB127" s="887"/>
      <c r="BC127" s="887"/>
      <c r="BD127" s="887"/>
      <c r="BE127" s="888"/>
      <c r="BF127" s="1041" t="s">
        <v>111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453</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454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455</v>
      </c>
      <c r="X128" s="1073"/>
      <c r="Y128" s="1073"/>
      <c r="Z128" s="1074"/>
      <c r="AA128" s="1089">
        <v>15114</v>
      </c>
      <c r="AB128" s="1090"/>
      <c r="AC128" s="1090"/>
      <c r="AD128" s="1090"/>
      <c r="AE128" s="1091"/>
      <c r="AF128" s="1092">
        <v>7114</v>
      </c>
      <c r="AG128" s="1090"/>
      <c r="AH128" s="1090"/>
      <c r="AI128" s="1090"/>
      <c r="AJ128" s="1091"/>
      <c r="AK128" s="1092">
        <v>7114</v>
      </c>
      <c r="AL128" s="1090"/>
      <c r="AM128" s="1090"/>
      <c r="AN128" s="1090"/>
      <c r="AO128" s="1091"/>
      <c r="AP128" s="1093"/>
      <c r="AQ128" s="1094"/>
      <c r="AR128" s="1094"/>
      <c r="AS128" s="1094"/>
      <c r="AT128" s="1095"/>
      <c r="AU128" s="235"/>
      <c r="AV128" s="235"/>
      <c r="AW128" s="235"/>
      <c r="AX128" s="1054" t="s">
        <v>456</v>
      </c>
      <c r="AY128" s="950"/>
      <c r="AZ128" s="950"/>
      <c r="BA128" s="950"/>
      <c r="BB128" s="950"/>
      <c r="BC128" s="950"/>
      <c r="BD128" s="950"/>
      <c r="BE128" s="951"/>
      <c r="BF128" s="1066" t="s">
        <v>111</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457</v>
      </c>
      <c r="X129" s="1061"/>
      <c r="Y129" s="1061"/>
      <c r="Z129" s="1062"/>
      <c r="AA129" s="958">
        <v>4278122</v>
      </c>
      <c r="AB129" s="959"/>
      <c r="AC129" s="959"/>
      <c r="AD129" s="959"/>
      <c r="AE129" s="960"/>
      <c r="AF129" s="961">
        <v>4325205</v>
      </c>
      <c r="AG129" s="959"/>
      <c r="AH129" s="959"/>
      <c r="AI129" s="959"/>
      <c r="AJ129" s="960"/>
      <c r="AK129" s="961">
        <v>4268460</v>
      </c>
      <c r="AL129" s="959"/>
      <c r="AM129" s="959"/>
      <c r="AN129" s="959"/>
      <c r="AO129" s="960"/>
      <c r="AP129" s="1063"/>
      <c r="AQ129" s="1064"/>
      <c r="AR129" s="1064"/>
      <c r="AS129" s="1064"/>
      <c r="AT129" s="1065"/>
      <c r="AU129" s="235"/>
      <c r="AV129" s="235"/>
      <c r="AW129" s="235"/>
      <c r="AX129" s="1054" t="s">
        <v>458</v>
      </c>
      <c r="AY129" s="950"/>
      <c r="AZ129" s="950"/>
      <c r="BA129" s="950"/>
      <c r="BB129" s="950"/>
      <c r="BC129" s="950"/>
      <c r="BD129" s="950"/>
      <c r="BE129" s="951"/>
      <c r="BF129" s="1055">
        <v>9.9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460</v>
      </c>
      <c r="X130" s="1061"/>
      <c r="Y130" s="1061"/>
      <c r="Z130" s="1062"/>
      <c r="AA130" s="958">
        <v>616788</v>
      </c>
      <c r="AB130" s="959"/>
      <c r="AC130" s="959"/>
      <c r="AD130" s="959"/>
      <c r="AE130" s="960"/>
      <c r="AF130" s="961">
        <v>659075</v>
      </c>
      <c r="AG130" s="959"/>
      <c r="AH130" s="959"/>
      <c r="AI130" s="959"/>
      <c r="AJ130" s="960"/>
      <c r="AK130" s="961">
        <v>669444</v>
      </c>
      <c r="AL130" s="959"/>
      <c r="AM130" s="959"/>
      <c r="AN130" s="959"/>
      <c r="AO130" s="960"/>
      <c r="AP130" s="1063"/>
      <c r="AQ130" s="1064"/>
      <c r="AR130" s="1064"/>
      <c r="AS130" s="1064"/>
      <c r="AT130" s="1065"/>
      <c r="AU130" s="235"/>
      <c r="AV130" s="235"/>
      <c r="AW130" s="235"/>
      <c r="AX130" s="1113" t="s">
        <v>461</v>
      </c>
      <c r="AY130" s="1045"/>
      <c r="AZ130" s="1045"/>
      <c r="BA130" s="1045"/>
      <c r="BB130" s="1045"/>
      <c r="BC130" s="1045"/>
      <c r="BD130" s="1045"/>
      <c r="BE130" s="1046"/>
      <c r="BF130" s="1075">
        <v>40.9</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462</v>
      </c>
      <c r="X131" s="1084"/>
      <c r="Y131" s="1084"/>
      <c r="Z131" s="1085"/>
      <c r="AA131" s="997">
        <v>3661334</v>
      </c>
      <c r="AB131" s="998"/>
      <c r="AC131" s="998"/>
      <c r="AD131" s="998"/>
      <c r="AE131" s="999"/>
      <c r="AF131" s="1000">
        <v>3666130</v>
      </c>
      <c r="AG131" s="998"/>
      <c r="AH131" s="998"/>
      <c r="AI131" s="998"/>
      <c r="AJ131" s="999"/>
      <c r="AK131" s="1000">
        <v>3599016</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464</v>
      </c>
      <c r="W132" s="1101"/>
      <c r="X132" s="1101"/>
      <c r="Y132" s="1101"/>
      <c r="Z132" s="1102"/>
      <c r="AA132" s="1103">
        <v>10.122621970000001</v>
      </c>
      <c r="AB132" s="1104"/>
      <c r="AC132" s="1104"/>
      <c r="AD132" s="1104"/>
      <c r="AE132" s="1105"/>
      <c r="AF132" s="1106">
        <v>10.06344565</v>
      </c>
      <c r="AG132" s="1104"/>
      <c r="AH132" s="1104"/>
      <c r="AI132" s="1104"/>
      <c r="AJ132" s="1105"/>
      <c r="AK132" s="1106">
        <v>9.520463371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465</v>
      </c>
      <c r="W133" s="1108"/>
      <c r="X133" s="1108"/>
      <c r="Y133" s="1108"/>
      <c r="Z133" s="1109"/>
      <c r="AA133" s="1110">
        <v>9.9</v>
      </c>
      <c r="AB133" s="1111"/>
      <c r="AC133" s="1111"/>
      <c r="AD133" s="1111"/>
      <c r="AE133" s="1112"/>
      <c r="AF133" s="1110">
        <v>10</v>
      </c>
      <c r="AG133" s="1111"/>
      <c r="AH133" s="1111"/>
      <c r="AI133" s="1111"/>
      <c r="AJ133" s="1112"/>
      <c r="AK133" s="1110">
        <v>9.9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7" t="s">
        <v>468</v>
      </c>
      <c r="L7" s="254"/>
      <c r="M7" s="255" t="s">
        <v>469</v>
      </c>
      <c r="N7" s="256"/>
    </row>
    <row r="8" spans="1:16">
      <c r="A8" s="248"/>
      <c r="B8" s="244"/>
      <c r="C8" s="244"/>
      <c r="D8" s="244"/>
      <c r="E8" s="244"/>
      <c r="F8" s="244"/>
      <c r="G8" s="257"/>
      <c r="H8" s="258"/>
      <c r="I8" s="258"/>
      <c r="J8" s="259"/>
      <c r="K8" s="1118"/>
      <c r="L8" s="260" t="s">
        <v>470</v>
      </c>
      <c r="M8" s="261" t="s">
        <v>471</v>
      </c>
      <c r="N8" s="262" t="s">
        <v>472</v>
      </c>
    </row>
    <row r="9" spans="1:16">
      <c r="A9" s="248"/>
      <c r="B9" s="244"/>
      <c r="C9" s="244"/>
      <c r="D9" s="244"/>
      <c r="E9" s="244"/>
      <c r="F9" s="244"/>
      <c r="G9" s="1119" t="s">
        <v>473</v>
      </c>
      <c r="H9" s="1120"/>
      <c r="I9" s="1120"/>
      <c r="J9" s="1121"/>
      <c r="K9" s="263">
        <v>1186068</v>
      </c>
      <c r="L9" s="264">
        <v>84304</v>
      </c>
      <c r="M9" s="265">
        <v>98802</v>
      </c>
      <c r="N9" s="266">
        <v>-14.7</v>
      </c>
    </row>
    <row r="10" spans="1:16">
      <c r="A10" s="248"/>
      <c r="B10" s="244"/>
      <c r="C10" s="244"/>
      <c r="D10" s="244"/>
      <c r="E10" s="244"/>
      <c r="F10" s="244"/>
      <c r="G10" s="1119" t="s">
        <v>474</v>
      </c>
      <c r="H10" s="1120"/>
      <c r="I10" s="1120"/>
      <c r="J10" s="1121"/>
      <c r="K10" s="267">
        <v>63766</v>
      </c>
      <c r="L10" s="268">
        <v>4532</v>
      </c>
      <c r="M10" s="269">
        <v>9936</v>
      </c>
      <c r="N10" s="270">
        <v>-54.4</v>
      </c>
    </row>
    <row r="11" spans="1:16" ht="13.5" customHeight="1">
      <c r="A11" s="248"/>
      <c r="B11" s="244"/>
      <c r="C11" s="244"/>
      <c r="D11" s="244"/>
      <c r="E11" s="244"/>
      <c r="F11" s="244"/>
      <c r="G11" s="1119" t="s">
        <v>475</v>
      </c>
      <c r="H11" s="1120"/>
      <c r="I11" s="1120"/>
      <c r="J11" s="1121"/>
      <c r="K11" s="267">
        <v>221477</v>
      </c>
      <c r="L11" s="268">
        <v>15742</v>
      </c>
      <c r="M11" s="269">
        <v>18057</v>
      </c>
      <c r="N11" s="270">
        <v>-12.8</v>
      </c>
    </row>
    <row r="12" spans="1:16" ht="13.5" customHeight="1">
      <c r="A12" s="248"/>
      <c r="B12" s="244"/>
      <c r="C12" s="244"/>
      <c r="D12" s="244"/>
      <c r="E12" s="244"/>
      <c r="F12" s="244"/>
      <c r="G12" s="1119" t="s">
        <v>476</v>
      </c>
      <c r="H12" s="1120"/>
      <c r="I12" s="1120"/>
      <c r="J12" s="1121"/>
      <c r="K12" s="267" t="s">
        <v>477</v>
      </c>
      <c r="L12" s="268" t="s">
        <v>477</v>
      </c>
      <c r="M12" s="269">
        <v>2120</v>
      </c>
      <c r="N12" s="270" t="s">
        <v>477</v>
      </c>
    </row>
    <row r="13" spans="1:16" ht="13.5" customHeight="1">
      <c r="A13" s="248"/>
      <c r="B13" s="244"/>
      <c r="C13" s="244"/>
      <c r="D13" s="244"/>
      <c r="E13" s="244"/>
      <c r="F13" s="244"/>
      <c r="G13" s="1119" t="s">
        <v>478</v>
      </c>
      <c r="H13" s="1120"/>
      <c r="I13" s="1120"/>
      <c r="J13" s="1121"/>
      <c r="K13" s="267" t="s">
        <v>477</v>
      </c>
      <c r="L13" s="268" t="s">
        <v>477</v>
      </c>
      <c r="M13" s="269" t="s">
        <v>477</v>
      </c>
      <c r="N13" s="270" t="s">
        <v>477</v>
      </c>
    </row>
    <row r="14" spans="1:16" ht="13.5" customHeight="1">
      <c r="A14" s="248"/>
      <c r="B14" s="244"/>
      <c r="C14" s="244"/>
      <c r="D14" s="244"/>
      <c r="E14" s="244"/>
      <c r="F14" s="244"/>
      <c r="G14" s="1119" t="s">
        <v>479</v>
      </c>
      <c r="H14" s="1120"/>
      <c r="I14" s="1120"/>
      <c r="J14" s="1121"/>
      <c r="K14" s="267">
        <v>36425</v>
      </c>
      <c r="L14" s="268">
        <v>2589</v>
      </c>
      <c r="M14" s="269">
        <v>5213</v>
      </c>
      <c r="N14" s="270">
        <v>-50.3</v>
      </c>
    </row>
    <row r="15" spans="1:16" ht="13.5" customHeight="1">
      <c r="A15" s="248"/>
      <c r="B15" s="244"/>
      <c r="C15" s="244"/>
      <c r="D15" s="244"/>
      <c r="E15" s="244"/>
      <c r="F15" s="244"/>
      <c r="G15" s="1119" t="s">
        <v>480</v>
      </c>
      <c r="H15" s="1120"/>
      <c r="I15" s="1120"/>
      <c r="J15" s="1121"/>
      <c r="K15" s="267">
        <v>10159</v>
      </c>
      <c r="L15" s="268">
        <v>722</v>
      </c>
      <c r="M15" s="269">
        <v>2752</v>
      </c>
      <c r="N15" s="270">
        <v>-73.8</v>
      </c>
    </row>
    <row r="16" spans="1:16">
      <c r="A16" s="248"/>
      <c r="B16" s="244"/>
      <c r="C16" s="244"/>
      <c r="D16" s="244"/>
      <c r="E16" s="244"/>
      <c r="F16" s="244"/>
      <c r="G16" s="1122" t="s">
        <v>481</v>
      </c>
      <c r="H16" s="1123"/>
      <c r="I16" s="1123"/>
      <c r="J16" s="1124"/>
      <c r="K16" s="268">
        <v>-162386</v>
      </c>
      <c r="L16" s="268">
        <v>-11542</v>
      </c>
      <c r="M16" s="269">
        <v>-11422</v>
      </c>
      <c r="N16" s="270">
        <v>1.1000000000000001</v>
      </c>
    </row>
    <row r="17" spans="1:16">
      <c r="A17" s="248"/>
      <c r="B17" s="244"/>
      <c r="C17" s="244"/>
      <c r="D17" s="244"/>
      <c r="E17" s="244"/>
      <c r="F17" s="244"/>
      <c r="G17" s="1122" t="s">
        <v>170</v>
      </c>
      <c r="H17" s="1123"/>
      <c r="I17" s="1123"/>
      <c r="J17" s="1124"/>
      <c r="K17" s="268">
        <v>1355509</v>
      </c>
      <c r="L17" s="268">
        <v>96347</v>
      </c>
      <c r="M17" s="269">
        <v>125458</v>
      </c>
      <c r="N17" s="270">
        <v>-23.2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4" t="s">
        <v>486</v>
      </c>
      <c r="H21" s="1115"/>
      <c r="I21" s="1115"/>
      <c r="J21" s="1116"/>
      <c r="K21" s="280">
        <v>8.8800000000000008</v>
      </c>
      <c r="L21" s="281">
        <v>11.31</v>
      </c>
      <c r="M21" s="282">
        <v>-2.4300000000000002</v>
      </c>
      <c r="N21" s="249"/>
      <c r="O21" s="283"/>
      <c r="P21" s="279"/>
    </row>
    <row r="22" spans="1:16" s="284" customFormat="1">
      <c r="A22" s="279"/>
      <c r="B22" s="249"/>
      <c r="C22" s="249"/>
      <c r="D22" s="249"/>
      <c r="E22" s="249"/>
      <c r="F22" s="249"/>
      <c r="G22" s="1114" t="s">
        <v>487</v>
      </c>
      <c r="H22" s="1115"/>
      <c r="I22" s="1115"/>
      <c r="J22" s="1116"/>
      <c r="K22" s="285">
        <v>96.4</v>
      </c>
      <c r="L22" s="286">
        <v>94.9</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468</v>
      </c>
      <c r="L30" s="254"/>
      <c r="M30" s="255" t="s">
        <v>469</v>
      </c>
      <c r="N30" s="256"/>
    </row>
    <row r="31" spans="1:16">
      <c r="A31" s="248"/>
      <c r="B31" s="244"/>
      <c r="C31" s="244"/>
      <c r="D31" s="244"/>
      <c r="E31" s="244"/>
      <c r="F31" s="244"/>
      <c r="G31" s="257"/>
      <c r="H31" s="258"/>
      <c r="I31" s="258"/>
      <c r="J31" s="259"/>
      <c r="K31" s="1118"/>
      <c r="L31" s="260" t="s">
        <v>470</v>
      </c>
      <c r="M31" s="261" t="s">
        <v>471</v>
      </c>
      <c r="N31" s="262" t="s">
        <v>472</v>
      </c>
    </row>
    <row r="32" spans="1:16" ht="27" customHeight="1">
      <c r="A32" s="248"/>
      <c r="B32" s="244"/>
      <c r="C32" s="244"/>
      <c r="D32" s="244"/>
      <c r="E32" s="244"/>
      <c r="F32" s="244"/>
      <c r="G32" s="1130" t="s">
        <v>490</v>
      </c>
      <c r="H32" s="1131"/>
      <c r="I32" s="1131"/>
      <c r="J32" s="1132"/>
      <c r="K32" s="294">
        <v>921925</v>
      </c>
      <c r="L32" s="294">
        <v>65529</v>
      </c>
      <c r="M32" s="295">
        <v>88984</v>
      </c>
      <c r="N32" s="296">
        <v>-26.4</v>
      </c>
    </row>
    <row r="33" spans="1:16" ht="13.5" customHeight="1">
      <c r="A33" s="248"/>
      <c r="B33" s="244"/>
      <c r="C33" s="244"/>
      <c r="D33" s="244"/>
      <c r="E33" s="244"/>
      <c r="F33" s="244"/>
      <c r="G33" s="1130" t="s">
        <v>491</v>
      </c>
      <c r="H33" s="1131"/>
      <c r="I33" s="1131"/>
      <c r="J33" s="1132"/>
      <c r="K33" s="294" t="s">
        <v>477</v>
      </c>
      <c r="L33" s="294" t="s">
        <v>477</v>
      </c>
      <c r="M33" s="295" t="s">
        <v>477</v>
      </c>
      <c r="N33" s="296" t="s">
        <v>477</v>
      </c>
    </row>
    <row r="34" spans="1:16" ht="27" customHeight="1">
      <c r="A34" s="248"/>
      <c r="B34" s="244"/>
      <c r="C34" s="244"/>
      <c r="D34" s="244"/>
      <c r="E34" s="244"/>
      <c r="F34" s="244"/>
      <c r="G34" s="1130" t="s">
        <v>492</v>
      </c>
      <c r="H34" s="1131"/>
      <c r="I34" s="1131"/>
      <c r="J34" s="1132"/>
      <c r="K34" s="294" t="s">
        <v>477</v>
      </c>
      <c r="L34" s="294" t="s">
        <v>477</v>
      </c>
      <c r="M34" s="295" t="s">
        <v>477</v>
      </c>
      <c r="N34" s="296" t="s">
        <v>477</v>
      </c>
    </row>
    <row r="35" spans="1:16" ht="27" customHeight="1">
      <c r="A35" s="248"/>
      <c r="B35" s="244"/>
      <c r="C35" s="244"/>
      <c r="D35" s="244"/>
      <c r="E35" s="244"/>
      <c r="F35" s="244"/>
      <c r="G35" s="1130" t="s">
        <v>493</v>
      </c>
      <c r="H35" s="1131"/>
      <c r="I35" s="1131"/>
      <c r="J35" s="1132"/>
      <c r="K35" s="294">
        <v>94880</v>
      </c>
      <c r="L35" s="294">
        <v>6744</v>
      </c>
      <c r="M35" s="295">
        <v>24074</v>
      </c>
      <c r="N35" s="296">
        <v>-72</v>
      </c>
    </row>
    <row r="36" spans="1:16" ht="27" customHeight="1">
      <c r="A36" s="248"/>
      <c r="B36" s="244"/>
      <c r="C36" s="244"/>
      <c r="D36" s="244"/>
      <c r="E36" s="244"/>
      <c r="F36" s="244"/>
      <c r="G36" s="1130" t="s">
        <v>494</v>
      </c>
      <c r="H36" s="1131"/>
      <c r="I36" s="1131"/>
      <c r="J36" s="1132"/>
      <c r="K36" s="294">
        <v>2396</v>
      </c>
      <c r="L36" s="294">
        <v>170</v>
      </c>
      <c r="M36" s="295">
        <v>3724</v>
      </c>
      <c r="N36" s="296">
        <v>-95.4</v>
      </c>
    </row>
    <row r="37" spans="1:16" ht="13.5" customHeight="1">
      <c r="A37" s="248"/>
      <c r="B37" s="244"/>
      <c r="C37" s="244"/>
      <c r="D37" s="244"/>
      <c r="E37" s="244"/>
      <c r="F37" s="244"/>
      <c r="G37" s="1130" t="s">
        <v>495</v>
      </c>
      <c r="H37" s="1131"/>
      <c r="I37" s="1131"/>
      <c r="J37" s="1132"/>
      <c r="K37" s="294" t="s">
        <v>477</v>
      </c>
      <c r="L37" s="294" t="s">
        <v>477</v>
      </c>
      <c r="M37" s="295">
        <v>1554</v>
      </c>
      <c r="N37" s="296" t="s">
        <v>477</v>
      </c>
    </row>
    <row r="38" spans="1:16" ht="27" customHeight="1">
      <c r="A38" s="248"/>
      <c r="B38" s="244"/>
      <c r="C38" s="244"/>
      <c r="D38" s="244"/>
      <c r="E38" s="244"/>
      <c r="F38" s="244"/>
      <c r="G38" s="1133" t="s">
        <v>496</v>
      </c>
      <c r="H38" s="1134"/>
      <c r="I38" s="1134"/>
      <c r="J38" s="1135"/>
      <c r="K38" s="297" t="s">
        <v>477</v>
      </c>
      <c r="L38" s="297" t="s">
        <v>477</v>
      </c>
      <c r="M38" s="298">
        <v>30</v>
      </c>
      <c r="N38" s="299" t="s">
        <v>477</v>
      </c>
      <c r="O38" s="293"/>
    </row>
    <row r="39" spans="1:16">
      <c r="A39" s="248"/>
      <c r="B39" s="244"/>
      <c r="C39" s="244"/>
      <c r="D39" s="244"/>
      <c r="E39" s="244"/>
      <c r="F39" s="244"/>
      <c r="G39" s="1133" t="s">
        <v>497</v>
      </c>
      <c r="H39" s="1134"/>
      <c r="I39" s="1134"/>
      <c r="J39" s="1135"/>
      <c r="K39" s="300">
        <v>-7114</v>
      </c>
      <c r="L39" s="300">
        <v>-506</v>
      </c>
      <c r="M39" s="301">
        <v>-3836</v>
      </c>
      <c r="N39" s="302">
        <v>-86.8</v>
      </c>
      <c r="O39" s="293"/>
    </row>
    <row r="40" spans="1:16" ht="27" customHeight="1">
      <c r="A40" s="248"/>
      <c r="B40" s="244"/>
      <c r="C40" s="244"/>
      <c r="D40" s="244"/>
      <c r="E40" s="244"/>
      <c r="F40" s="244"/>
      <c r="G40" s="1130" t="s">
        <v>498</v>
      </c>
      <c r="H40" s="1131"/>
      <c r="I40" s="1131"/>
      <c r="J40" s="1132"/>
      <c r="K40" s="300">
        <v>-669444</v>
      </c>
      <c r="L40" s="300">
        <v>-47583</v>
      </c>
      <c r="M40" s="301">
        <v>-78134</v>
      </c>
      <c r="N40" s="302">
        <v>-39.1</v>
      </c>
      <c r="O40" s="293"/>
    </row>
    <row r="41" spans="1:16">
      <c r="A41" s="248"/>
      <c r="B41" s="244"/>
      <c r="C41" s="244"/>
      <c r="D41" s="244"/>
      <c r="E41" s="244"/>
      <c r="F41" s="244"/>
      <c r="G41" s="1136" t="s">
        <v>282</v>
      </c>
      <c r="H41" s="1137"/>
      <c r="I41" s="1137"/>
      <c r="J41" s="1138"/>
      <c r="K41" s="294">
        <v>342643</v>
      </c>
      <c r="L41" s="300">
        <v>24354</v>
      </c>
      <c r="M41" s="301">
        <v>36395</v>
      </c>
      <c r="N41" s="302">
        <v>-33.1</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5" t="s">
        <v>468</v>
      </c>
      <c r="J49" s="1127" t="s">
        <v>502</v>
      </c>
      <c r="K49" s="1128"/>
      <c r="L49" s="1128"/>
      <c r="M49" s="1128"/>
      <c r="N49" s="1129"/>
    </row>
    <row r="50" spans="1:14">
      <c r="A50" s="248"/>
      <c r="B50" s="244"/>
      <c r="C50" s="244"/>
      <c r="D50" s="244"/>
      <c r="E50" s="244"/>
      <c r="F50" s="244"/>
      <c r="G50" s="312"/>
      <c r="H50" s="313"/>
      <c r="I50" s="1126"/>
      <c r="J50" s="314" t="s">
        <v>503</v>
      </c>
      <c r="K50" s="315" t="s">
        <v>504</v>
      </c>
      <c r="L50" s="316" t="s">
        <v>505</v>
      </c>
      <c r="M50" s="317" t="s">
        <v>506</v>
      </c>
      <c r="N50" s="318" t="s">
        <v>507</v>
      </c>
    </row>
    <row r="51" spans="1:14">
      <c r="A51" s="248"/>
      <c r="B51" s="244"/>
      <c r="C51" s="244"/>
      <c r="D51" s="244"/>
      <c r="E51" s="244"/>
      <c r="F51" s="244"/>
      <c r="G51" s="310" t="s">
        <v>508</v>
      </c>
      <c r="H51" s="311"/>
      <c r="I51" s="319">
        <v>799204</v>
      </c>
      <c r="J51" s="320">
        <v>54246</v>
      </c>
      <c r="K51" s="321">
        <v>-66.2</v>
      </c>
      <c r="L51" s="322">
        <v>106194</v>
      </c>
      <c r="M51" s="323">
        <v>3.7</v>
      </c>
      <c r="N51" s="324">
        <v>-69.900000000000006</v>
      </c>
    </row>
    <row r="52" spans="1:14">
      <c r="A52" s="248"/>
      <c r="B52" s="244"/>
      <c r="C52" s="244"/>
      <c r="D52" s="244"/>
      <c r="E52" s="244"/>
      <c r="F52" s="244"/>
      <c r="G52" s="325"/>
      <c r="H52" s="326" t="s">
        <v>509</v>
      </c>
      <c r="I52" s="327">
        <v>564235</v>
      </c>
      <c r="J52" s="328">
        <v>38297</v>
      </c>
      <c r="K52" s="329">
        <v>-19.600000000000001</v>
      </c>
      <c r="L52" s="330">
        <v>51075</v>
      </c>
      <c r="M52" s="331">
        <v>-13.1</v>
      </c>
      <c r="N52" s="332">
        <v>-6.5</v>
      </c>
    </row>
    <row r="53" spans="1:14">
      <c r="A53" s="248"/>
      <c r="B53" s="244"/>
      <c r="C53" s="244"/>
      <c r="D53" s="244"/>
      <c r="E53" s="244"/>
      <c r="F53" s="244"/>
      <c r="G53" s="310" t="s">
        <v>510</v>
      </c>
      <c r="H53" s="311"/>
      <c r="I53" s="319">
        <v>1094910</v>
      </c>
      <c r="J53" s="320">
        <v>75102</v>
      </c>
      <c r="K53" s="321">
        <v>38.4</v>
      </c>
      <c r="L53" s="322">
        <v>117242</v>
      </c>
      <c r="M53" s="323">
        <v>10.4</v>
      </c>
      <c r="N53" s="324">
        <v>28</v>
      </c>
    </row>
    <row r="54" spans="1:14">
      <c r="A54" s="248"/>
      <c r="B54" s="244"/>
      <c r="C54" s="244"/>
      <c r="D54" s="244"/>
      <c r="E54" s="244"/>
      <c r="F54" s="244"/>
      <c r="G54" s="325"/>
      <c r="H54" s="326" t="s">
        <v>509</v>
      </c>
      <c r="I54" s="327">
        <v>794138</v>
      </c>
      <c r="J54" s="328">
        <v>54471</v>
      </c>
      <c r="K54" s="329">
        <v>42.2</v>
      </c>
      <c r="L54" s="330">
        <v>59388</v>
      </c>
      <c r="M54" s="331">
        <v>16.3</v>
      </c>
      <c r="N54" s="332">
        <v>25.9</v>
      </c>
    </row>
    <row r="55" spans="1:14">
      <c r="A55" s="248"/>
      <c r="B55" s="244"/>
      <c r="C55" s="244"/>
      <c r="D55" s="244"/>
      <c r="E55" s="244"/>
      <c r="F55" s="244"/>
      <c r="G55" s="310" t="s">
        <v>511</v>
      </c>
      <c r="H55" s="311"/>
      <c r="I55" s="319">
        <v>1586544</v>
      </c>
      <c r="J55" s="320">
        <v>109613</v>
      </c>
      <c r="K55" s="321">
        <v>46</v>
      </c>
      <c r="L55" s="322">
        <v>114097</v>
      </c>
      <c r="M55" s="323">
        <v>-2.7</v>
      </c>
      <c r="N55" s="324">
        <v>48.7</v>
      </c>
    </row>
    <row r="56" spans="1:14">
      <c r="A56" s="248"/>
      <c r="B56" s="244"/>
      <c r="C56" s="244"/>
      <c r="D56" s="244"/>
      <c r="E56" s="244"/>
      <c r="F56" s="244"/>
      <c r="G56" s="325"/>
      <c r="H56" s="326" t="s">
        <v>509</v>
      </c>
      <c r="I56" s="327">
        <v>845405</v>
      </c>
      <c r="J56" s="328">
        <v>58409</v>
      </c>
      <c r="K56" s="329">
        <v>7.2</v>
      </c>
      <c r="L56" s="330">
        <v>61630</v>
      </c>
      <c r="M56" s="331">
        <v>3.8</v>
      </c>
      <c r="N56" s="332">
        <v>3.4</v>
      </c>
    </row>
    <row r="57" spans="1:14">
      <c r="A57" s="248"/>
      <c r="B57" s="244"/>
      <c r="C57" s="244"/>
      <c r="D57" s="244"/>
      <c r="E57" s="244"/>
      <c r="F57" s="244"/>
      <c r="G57" s="310" t="s">
        <v>512</v>
      </c>
      <c r="H57" s="311"/>
      <c r="I57" s="319">
        <v>1475027</v>
      </c>
      <c r="J57" s="320">
        <v>102732</v>
      </c>
      <c r="K57" s="321">
        <v>-6.3</v>
      </c>
      <c r="L57" s="322">
        <v>136577</v>
      </c>
      <c r="M57" s="323">
        <v>19.7</v>
      </c>
      <c r="N57" s="324">
        <v>-26</v>
      </c>
    </row>
    <row r="58" spans="1:14">
      <c r="A58" s="248"/>
      <c r="B58" s="244"/>
      <c r="C58" s="244"/>
      <c r="D58" s="244"/>
      <c r="E58" s="244"/>
      <c r="F58" s="244"/>
      <c r="G58" s="325"/>
      <c r="H58" s="326" t="s">
        <v>509</v>
      </c>
      <c r="I58" s="327">
        <v>921409</v>
      </c>
      <c r="J58" s="328">
        <v>64174</v>
      </c>
      <c r="K58" s="329">
        <v>9.9</v>
      </c>
      <c r="L58" s="330">
        <v>59645</v>
      </c>
      <c r="M58" s="331">
        <v>-3.2</v>
      </c>
      <c r="N58" s="332">
        <v>13.1</v>
      </c>
    </row>
    <row r="59" spans="1:14">
      <c r="A59" s="248"/>
      <c r="B59" s="244"/>
      <c r="C59" s="244"/>
      <c r="D59" s="244"/>
      <c r="E59" s="244"/>
      <c r="F59" s="244"/>
      <c r="G59" s="310" t="s">
        <v>513</v>
      </c>
      <c r="H59" s="311"/>
      <c r="I59" s="319">
        <v>1297692</v>
      </c>
      <c r="J59" s="320">
        <v>92238</v>
      </c>
      <c r="K59" s="321">
        <v>-10.199999999999999</v>
      </c>
      <c r="L59" s="322">
        <v>132212</v>
      </c>
      <c r="M59" s="323">
        <v>-3.2</v>
      </c>
      <c r="N59" s="324">
        <v>-7</v>
      </c>
    </row>
    <row r="60" spans="1:14">
      <c r="A60" s="248"/>
      <c r="B60" s="244"/>
      <c r="C60" s="244"/>
      <c r="D60" s="244"/>
      <c r="E60" s="244"/>
      <c r="F60" s="244"/>
      <c r="G60" s="325"/>
      <c r="H60" s="326" t="s">
        <v>509</v>
      </c>
      <c r="I60" s="333">
        <v>558389</v>
      </c>
      <c r="J60" s="328">
        <v>39689</v>
      </c>
      <c r="K60" s="329">
        <v>-38.200000000000003</v>
      </c>
      <c r="L60" s="330">
        <v>67114</v>
      </c>
      <c r="M60" s="331">
        <v>12.5</v>
      </c>
      <c r="N60" s="332">
        <v>-50.7</v>
      </c>
    </row>
    <row r="61" spans="1:14">
      <c r="A61" s="248"/>
      <c r="B61" s="244"/>
      <c r="C61" s="244"/>
      <c r="D61" s="244"/>
      <c r="E61" s="244"/>
      <c r="F61" s="244"/>
      <c r="G61" s="310" t="s">
        <v>514</v>
      </c>
      <c r="H61" s="334"/>
      <c r="I61" s="335">
        <v>1250675</v>
      </c>
      <c r="J61" s="336">
        <v>86786</v>
      </c>
      <c r="K61" s="337">
        <v>0.3</v>
      </c>
      <c r="L61" s="338">
        <v>121264</v>
      </c>
      <c r="M61" s="339">
        <v>5.6</v>
      </c>
      <c r="N61" s="324">
        <v>-5.3</v>
      </c>
    </row>
    <row r="62" spans="1:14">
      <c r="A62" s="248"/>
      <c r="B62" s="244"/>
      <c r="C62" s="244"/>
      <c r="D62" s="244"/>
      <c r="E62" s="244"/>
      <c r="F62" s="244"/>
      <c r="G62" s="325"/>
      <c r="H62" s="326" t="s">
        <v>509</v>
      </c>
      <c r="I62" s="327">
        <v>736715</v>
      </c>
      <c r="J62" s="328">
        <v>51008</v>
      </c>
      <c r="K62" s="329">
        <v>0.3</v>
      </c>
      <c r="L62" s="330">
        <v>59770</v>
      </c>
      <c r="M62" s="331">
        <v>3.3</v>
      </c>
      <c r="N62" s="332">
        <v>-3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31.19</v>
      </c>
      <c r="G47" s="12">
        <v>34.51</v>
      </c>
      <c r="H47" s="12">
        <v>34.5</v>
      </c>
      <c r="I47" s="12">
        <v>35.58</v>
      </c>
      <c r="J47" s="13">
        <v>34.42</v>
      </c>
    </row>
    <row r="48" spans="2:10" ht="57.75" customHeight="1">
      <c r="B48" s="14"/>
      <c r="C48" s="1141" t="s">
        <v>4</v>
      </c>
      <c r="D48" s="1141"/>
      <c r="E48" s="1142"/>
      <c r="F48" s="15">
        <v>8.09</v>
      </c>
      <c r="G48" s="16">
        <v>8.5500000000000007</v>
      </c>
      <c r="H48" s="16">
        <v>8.3800000000000008</v>
      </c>
      <c r="I48" s="16">
        <v>6.18</v>
      </c>
      <c r="J48" s="17">
        <v>6.78</v>
      </c>
    </row>
    <row r="49" spans="2:10" ht="57.75" customHeight="1" thickBot="1">
      <c r="B49" s="18"/>
      <c r="C49" s="1143" t="s">
        <v>5</v>
      </c>
      <c r="D49" s="1143"/>
      <c r="E49" s="1144"/>
      <c r="F49" s="19">
        <v>2.35</v>
      </c>
      <c r="G49" s="20" t="s">
        <v>521</v>
      </c>
      <c r="H49" s="20" t="s">
        <v>522</v>
      </c>
      <c r="I49" s="20" t="s">
        <v>523</v>
      </c>
      <c r="J49" s="21" t="s">
        <v>524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525</v>
      </c>
      <c r="D34" s="1151"/>
      <c r="E34" s="1152"/>
      <c r="F34" s="32">
        <v>10.57</v>
      </c>
      <c r="G34" s="33">
        <v>11.22</v>
      </c>
      <c r="H34" s="33">
        <v>11.91</v>
      </c>
      <c r="I34" s="33">
        <v>12.62</v>
      </c>
      <c r="J34" s="34">
        <v>12.81</v>
      </c>
      <c r="K34" s="22"/>
      <c r="L34" s="22"/>
      <c r="M34" s="22"/>
      <c r="N34" s="22"/>
      <c r="O34" s="22"/>
      <c r="P34" s="22"/>
    </row>
    <row r="35" spans="1:16" ht="39" customHeight="1">
      <c r="A35" s="22"/>
      <c r="B35" s="35"/>
      <c r="C35" s="1145" t="s">
        <v>526</v>
      </c>
      <c r="D35" s="1146"/>
      <c r="E35" s="1147"/>
      <c r="F35" s="36">
        <v>8.08</v>
      </c>
      <c r="G35" s="37">
        <v>8.5500000000000007</v>
      </c>
      <c r="H35" s="37">
        <v>8.3699999999999992</v>
      </c>
      <c r="I35" s="37">
        <v>6.18</v>
      </c>
      <c r="J35" s="38">
        <v>6.78</v>
      </c>
      <c r="K35" s="22"/>
      <c r="L35" s="22"/>
      <c r="M35" s="22"/>
      <c r="N35" s="22"/>
      <c r="O35" s="22"/>
      <c r="P35" s="22"/>
    </row>
    <row r="36" spans="1:16" ht="39" customHeight="1">
      <c r="A36" s="22"/>
      <c r="B36" s="35"/>
      <c r="C36" s="1145" t="s">
        <v>527</v>
      </c>
      <c r="D36" s="1146"/>
      <c r="E36" s="1147"/>
      <c r="F36" s="36">
        <v>5.17</v>
      </c>
      <c r="G36" s="37">
        <v>4.53</v>
      </c>
      <c r="H36" s="37">
        <v>3.97</v>
      </c>
      <c r="I36" s="37">
        <v>2.62</v>
      </c>
      <c r="J36" s="38">
        <v>1.83</v>
      </c>
      <c r="K36" s="22"/>
      <c r="L36" s="22"/>
      <c r="M36" s="22"/>
      <c r="N36" s="22"/>
      <c r="O36" s="22"/>
      <c r="P36" s="22"/>
    </row>
    <row r="37" spans="1:16" ht="39" customHeight="1">
      <c r="A37" s="22"/>
      <c r="B37" s="35"/>
      <c r="C37" s="1145" t="s">
        <v>528</v>
      </c>
      <c r="D37" s="1146"/>
      <c r="E37" s="1147"/>
      <c r="F37" s="36">
        <v>2.04</v>
      </c>
      <c r="G37" s="37">
        <v>1.5</v>
      </c>
      <c r="H37" s="37">
        <v>2.37</v>
      </c>
      <c r="I37" s="37">
        <v>0.84</v>
      </c>
      <c r="J37" s="38">
        <v>0.42</v>
      </c>
      <c r="K37" s="22"/>
      <c r="L37" s="22"/>
      <c r="M37" s="22"/>
      <c r="N37" s="22"/>
      <c r="O37" s="22"/>
      <c r="P37" s="22"/>
    </row>
    <row r="38" spans="1:16" ht="39" customHeight="1">
      <c r="A38" s="22"/>
      <c r="B38" s="35"/>
      <c r="C38" s="1145" t="s">
        <v>529</v>
      </c>
      <c r="D38" s="1146"/>
      <c r="E38" s="1147"/>
      <c r="F38" s="36">
        <v>0.13</v>
      </c>
      <c r="G38" s="37">
        <v>0.03</v>
      </c>
      <c r="H38" s="37">
        <v>0.08</v>
      </c>
      <c r="I38" s="37">
        <v>0.08</v>
      </c>
      <c r="J38" s="38">
        <v>0.09</v>
      </c>
      <c r="K38" s="22"/>
      <c r="L38" s="22"/>
      <c r="M38" s="22"/>
      <c r="N38" s="22"/>
      <c r="O38" s="22"/>
      <c r="P38" s="22"/>
    </row>
    <row r="39" spans="1:16" ht="39" customHeight="1">
      <c r="A39" s="22"/>
      <c r="B39" s="35"/>
      <c r="C39" s="1145" t="s">
        <v>530</v>
      </c>
      <c r="D39" s="1146"/>
      <c r="E39" s="1147"/>
      <c r="F39" s="36">
        <v>0.08</v>
      </c>
      <c r="G39" s="37">
        <v>0.08</v>
      </c>
      <c r="H39" s="37">
        <v>0.09</v>
      </c>
      <c r="I39" s="37">
        <v>0.09</v>
      </c>
      <c r="J39" s="38">
        <v>0.09</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531</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532</v>
      </c>
      <c r="D43" s="1149"/>
      <c r="E43" s="1150"/>
      <c r="F43" s="41">
        <v>0</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895</v>
      </c>
      <c r="L45" s="60">
        <v>929</v>
      </c>
      <c r="M45" s="60">
        <v>909</v>
      </c>
      <c r="N45" s="60">
        <v>940</v>
      </c>
      <c r="O45" s="61">
        <v>922</v>
      </c>
      <c r="P45" s="48"/>
      <c r="Q45" s="48"/>
      <c r="R45" s="48"/>
      <c r="S45" s="48"/>
      <c r="T45" s="48"/>
      <c r="U45" s="48"/>
    </row>
    <row r="46" spans="1:21" ht="30.75" customHeight="1">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15</v>
      </c>
      <c r="F48" s="1155"/>
      <c r="G48" s="1155"/>
      <c r="H48" s="1155"/>
      <c r="I48" s="1155"/>
      <c r="J48" s="1156"/>
      <c r="K48" s="63">
        <v>84</v>
      </c>
      <c r="L48" s="64">
        <v>84</v>
      </c>
      <c r="M48" s="64">
        <v>92</v>
      </c>
      <c r="N48" s="64">
        <v>93</v>
      </c>
      <c r="O48" s="65">
        <v>95</v>
      </c>
      <c r="P48" s="48"/>
      <c r="Q48" s="48"/>
      <c r="R48" s="48"/>
      <c r="S48" s="48"/>
      <c r="T48" s="48"/>
      <c r="U48" s="48"/>
    </row>
    <row r="49" spans="1:21" ht="30.75" customHeight="1">
      <c r="A49" s="48"/>
      <c r="B49" s="1163"/>
      <c r="C49" s="1164"/>
      <c r="D49" s="62"/>
      <c r="E49" s="1155" t="s">
        <v>16</v>
      </c>
      <c r="F49" s="1155"/>
      <c r="G49" s="1155"/>
      <c r="H49" s="1155"/>
      <c r="I49" s="1155"/>
      <c r="J49" s="1156"/>
      <c r="K49" s="63">
        <v>1</v>
      </c>
      <c r="L49" s="64">
        <v>1</v>
      </c>
      <c r="M49" s="64">
        <v>2</v>
      </c>
      <c r="N49" s="64">
        <v>2</v>
      </c>
      <c r="O49" s="65">
        <v>2</v>
      </c>
      <c r="P49" s="48"/>
      <c r="Q49" s="48"/>
      <c r="R49" s="48"/>
      <c r="S49" s="48"/>
      <c r="T49" s="48"/>
      <c r="U49" s="48"/>
    </row>
    <row r="50" spans="1:21" ht="30.75" customHeight="1">
      <c r="A50" s="48"/>
      <c r="B50" s="1163"/>
      <c r="C50" s="1164"/>
      <c r="D50" s="62"/>
      <c r="E50" s="1155" t="s">
        <v>17</v>
      </c>
      <c r="F50" s="1155"/>
      <c r="G50" s="1155"/>
      <c r="H50" s="1155"/>
      <c r="I50" s="1155"/>
      <c r="J50" s="1156"/>
      <c r="K50" s="63">
        <v>2</v>
      </c>
      <c r="L50" s="64" t="s">
        <v>477</v>
      </c>
      <c r="M50" s="64" t="s">
        <v>477</v>
      </c>
      <c r="N50" s="64" t="s">
        <v>477</v>
      </c>
      <c r="O50" s="65" t="s">
        <v>477</v>
      </c>
      <c r="P50" s="48"/>
      <c r="Q50" s="48"/>
      <c r="R50" s="48"/>
      <c r="S50" s="48"/>
      <c r="T50" s="48"/>
      <c r="U50" s="48"/>
    </row>
    <row r="51" spans="1:21" ht="30.75" customHeight="1">
      <c r="A51" s="48"/>
      <c r="B51" s="1165"/>
      <c r="C51" s="1166"/>
      <c r="D51" s="66"/>
      <c r="E51" s="1155" t="s">
        <v>18</v>
      </c>
      <c r="F51" s="1155"/>
      <c r="G51" s="1155"/>
      <c r="H51" s="1155"/>
      <c r="I51" s="1155"/>
      <c r="J51" s="1156"/>
      <c r="K51" s="63" t="s">
        <v>477</v>
      </c>
      <c r="L51" s="64">
        <v>0</v>
      </c>
      <c r="M51" s="64">
        <v>0</v>
      </c>
      <c r="N51" s="64">
        <v>0</v>
      </c>
      <c r="O51" s="65" t="s">
        <v>477</v>
      </c>
      <c r="P51" s="48"/>
      <c r="Q51" s="48"/>
      <c r="R51" s="48"/>
      <c r="S51" s="48"/>
      <c r="T51" s="48"/>
      <c r="U51" s="48"/>
    </row>
    <row r="52" spans="1:21" ht="30.75" customHeight="1">
      <c r="A52" s="48"/>
      <c r="B52" s="1153" t="s">
        <v>19</v>
      </c>
      <c r="C52" s="1154"/>
      <c r="D52" s="66"/>
      <c r="E52" s="1155" t="s">
        <v>20</v>
      </c>
      <c r="F52" s="1155"/>
      <c r="G52" s="1155"/>
      <c r="H52" s="1155"/>
      <c r="I52" s="1155"/>
      <c r="J52" s="1156"/>
      <c r="K52" s="63">
        <v>609</v>
      </c>
      <c r="L52" s="64">
        <v>643</v>
      </c>
      <c r="M52" s="64">
        <v>632</v>
      </c>
      <c r="N52" s="64">
        <v>665</v>
      </c>
      <c r="O52" s="65">
        <v>676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373</v>
      </c>
      <c r="L53" s="69">
        <v>371</v>
      </c>
      <c r="M53" s="69">
        <v>371</v>
      </c>
      <c r="N53" s="69">
        <v>370</v>
      </c>
      <c r="O53" s="70">
        <v>343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渡邊 正一</cp:lastModifiedBy>
  <cp:lastPrinted>2016-04-06T04:05:39Z</cp:lastPrinted>
  <dcterms:created xsi:type="dcterms:W3CDTF">2016-02-15T02:28:28Z</dcterms:created>
  <dcterms:modified xsi:type="dcterms:W3CDTF">2016-04-11T01:29:58Z</dcterms:modified>
</cp:coreProperties>
</file>